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20" windowHeight="11805" activeTab="2"/>
  </bookViews>
  <sheets>
    <sheet name="Cronograma Físico" sheetId="1" r:id="rId1"/>
    <sheet name="Equipe Científica" sheetId="2" r:id="rId2"/>
    <sheet name="Equipe Executora" sheetId="3" r:id="rId3"/>
    <sheet name="Equip Nacional" sheetId="4" r:id="rId4"/>
    <sheet name="Serv Pessoa Juridica" sheetId="5" r:id="rId5"/>
    <sheet name="Serv Pessoa Física" sheetId="6" r:id="rId6"/>
    <sheet name="Obras e Instalações" sheetId="7" r:id="rId7"/>
    <sheet name="Equip Importado" sheetId="8" r:id="rId8"/>
    <sheet name="Desp Importação" sheetId="9" r:id="rId9"/>
    <sheet name="Resumo dos Itens" sheetId="10" r:id="rId10"/>
  </sheets>
  <definedNames>
    <definedName name="_xlnm.Print_Area" localSheetId="5">'Serv Pessoa Física'!$A$1:$G$32</definedName>
  </definedNames>
  <calcPr fullCalcOnLoad="1"/>
</workbook>
</file>

<file path=xl/sharedStrings.xml><?xml version="1.0" encoding="utf-8"?>
<sst xmlns="http://schemas.openxmlformats.org/spreadsheetml/2006/main" count="1189" uniqueCount="488">
  <si>
    <t>CHAMADA PÚBLICA MCT / FINEP / CT-INFRA - PROINFRA - 01/2012</t>
  </si>
  <si>
    <t>Cronograma Físico</t>
  </si>
  <si>
    <t>Identificação do Projeto:</t>
  </si>
  <si>
    <t>(Sigla Proponente/ Executor/ Projeto)</t>
  </si>
  <si>
    <t>Sub-Projeto:</t>
  </si>
  <si>
    <t>LIMCET V</t>
  </si>
  <si>
    <t>META FÍSICA (1)  (máximo de 80 caracteres)</t>
  </si>
  <si>
    <t>ATIVIDADES (2) (máximo de 120 caracteres)</t>
  </si>
  <si>
    <t>Indicador de Execução (3)  (máximo de 100 caracteres)</t>
  </si>
  <si>
    <t>Duração Prevista (4)</t>
  </si>
  <si>
    <t>Responsável pela Atividade (5)</t>
  </si>
  <si>
    <t>início</t>
  </si>
  <si>
    <t>término</t>
  </si>
  <si>
    <t>Readequação da estrutura de Ar Condicionado e elétrica do LCAD da UFBA</t>
  </si>
  <si>
    <t>Processo de licitação</t>
  </si>
  <si>
    <t>Licitação</t>
  </si>
  <si>
    <t>Mauro Cirano</t>
  </si>
  <si>
    <t>Realização das adequações do ambiente do LCAD da UFBA</t>
  </si>
  <si>
    <t>Espaço adequado para receber o Sistema de Computação de Alto Desempenho</t>
  </si>
  <si>
    <t>Aquisição do  Sistema de Computação de Alto Desempenho</t>
  </si>
  <si>
    <t>Compra e importação do  Sistema de Computação de Alto Desempenho</t>
  </si>
  <si>
    <t>Recebimento do equipamento</t>
  </si>
  <si>
    <t>Modernização do Laboratório Multiusuário de Pesquisa em Química</t>
  </si>
  <si>
    <t>Aquisição do ressonância magnética nuclear</t>
  </si>
  <si>
    <t>Pagamento pela FAPEX e Entrega do Equipamento</t>
  </si>
  <si>
    <t>Frederico Guaré Cruz</t>
  </si>
  <si>
    <t>Instalação do ressonância magnética nuclear</t>
  </si>
  <si>
    <t>Equipamentos Instalados e em Funcionamento</t>
  </si>
  <si>
    <t>(1) Nomear as metas físicas do projeto (Máximo de 80 caracteres)</t>
  </si>
  <si>
    <t>(2) Descrever, resumidamente, uma ou mais atividades necessárias para atingir cada meta física (Máximo de 60 caracteres)</t>
  </si>
  <si>
    <t>(3) Definir os indicadores - sempre que possível de caráter quantitativo - que sejam mais adequados para aferir o término da execução de cada atividade considerada, informando quantidade e unidades de medida (Máximo de 100 caracteres)</t>
  </si>
  <si>
    <t>(4) Indicar os meses de duração no projeto</t>
  </si>
  <si>
    <t>(5) Indicar o nome do responsável pela atividade dentre os componentes da equipe executora</t>
  </si>
  <si>
    <t>Equipe Científica e Executora</t>
  </si>
  <si>
    <t>PESQUISADORES DAS ÁREAS E GRUPOS BENEFICIADOS PELO SUB-PROJETO (*)</t>
  </si>
  <si>
    <t>NOME (máximo de 80 caracteres)</t>
  </si>
  <si>
    <t>TITULAÇÃO (1)</t>
  </si>
  <si>
    <t>Instituição/País/Ano (2)</t>
  </si>
  <si>
    <t>Área de Atuação/ Especialização (3)</t>
  </si>
  <si>
    <t>Função no projeto (4)</t>
  </si>
  <si>
    <t>Classificação  CNPq (5)</t>
  </si>
  <si>
    <t>Giovana Oliveira Silva</t>
  </si>
  <si>
    <t>Doutor</t>
  </si>
  <si>
    <t>USP/Brasil/2009</t>
  </si>
  <si>
    <t>Análise de Sobrevivência</t>
  </si>
  <si>
    <t>Pesquisador</t>
  </si>
  <si>
    <t>ZERO</t>
  </si>
  <si>
    <t>Maristela Dias</t>
  </si>
  <si>
    <t>Doutor</t>
  </si>
  <si>
    <t>UFMG/Brasil/2010</t>
  </si>
  <si>
    <t>Leila Denise Alves Ferreira Amorim</t>
  </si>
  <si>
    <t>U. of North Carolina at Chapel Hill /2006</t>
  </si>
  <si>
    <t>Bioestatística</t>
  </si>
  <si>
    <t>Rosemeire Leovigildo Fiaccone</t>
  </si>
  <si>
    <t>Lancaster University/Inglaterra/2006</t>
  </si>
  <si>
    <t>2</t>
  </si>
  <si>
    <t>Maria Luiza dos Santos Corrêa</t>
  </si>
  <si>
    <t>UNICAMP/BRASIL/1997</t>
  </si>
  <si>
    <t>Catálise</t>
  </si>
  <si>
    <t>Arthur Mascarenhas</t>
  </si>
  <si>
    <t>UNICAMP/Brasil/2003</t>
  </si>
  <si>
    <t>Catálise e Química Inorgânica</t>
  </si>
  <si>
    <t>Heloysa M. C. Andrade</t>
  </si>
  <si>
    <t>USP/Brasil/1986</t>
  </si>
  <si>
    <t>Jaime Soares Boaventura Filho</t>
  </si>
  <si>
    <t>University of Delaware/USA/1989</t>
  </si>
  <si>
    <t>Células a Combustível/Catálise/Polímeros</t>
  </si>
  <si>
    <t>Daniela Barreiro Claro</t>
  </si>
  <si>
    <t>Université d'Angers/França/2006</t>
  </si>
  <si>
    <t>Ciência da Computação / Banco de Dados/Big Data</t>
  </si>
  <si>
    <t>Alírio Santos de Sá</t>
  </si>
  <si>
    <t>UFBA/Brasil/2011</t>
  </si>
  <si>
    <t>Ciência da Computação /Computação Distribuída</t>
  </si>
  <si>
    <t>Fabíola Gonçalves Pereira Greve</t>
  </si>
  <si>
    <t>Université de Rennes I/França/2002</t>
  </si>
  <si>
    <t>Ciência da Computação / Computação Distribuída</t>
  </si>
  <si>
    <t>Raimundo José de Araújo Macêdo</t>
  </si>
  <si>
    <t>U. of Newcastle upon Tyne/Inglaterra/1994</t>
  </si>
  <si>
    <t>Lais Nascimento Salvador</t>
  </si>
  <si>
    <t>USP/Brasil/2001</t>
  </si>
  <si>
    <t>Ciência da Computação / Computação Paralela</t>
  </si>
  <si>
    <t>Marcos Ennes Barreto</t>
  </si>
  <si>
    <t>UFRGS/Brasil/2010</t>
  </si>
  <si>
    <t>Vaninha Vieira dos Santos</t>
  </si>
  <si>
    <t>UFPE/Brasil/2008</t>
  </si>
  <si>
    <t>Ciência da Computação / Computação Ubíqua/Big Data</t>
  </si>
  <si>
    <t>Christina von Flach Garcia Chavez</t>
  </si>
  <si>
    <t>PUC-RJ/Brasil/2004</t>
  </si>
  <si>
    <t>Ciência da Computação / Engenharia de Software</t>
  </si>
  <si>
    <t>Eduardo Santana de Almeida</t>
  </si>
  <si>
    <t>UFPE/Brasil/2007</t>
  </si>
  <si>
    <t>Antonio Lopes  Apolinário Junior</t>
  </si>
  <si>
    <t>UFRJ/Brasil/2004</t>
  </si>
  <si>
    <t>Ciência da Computação / Processamento de Imagens</t>
  </si>
  <si>
    <t>Luciano Rebouças de Oliveira</t>
  </si>
  <si>
    <t>Universidade de Coimbra/Portugal/2010</t>
  </si>
  <si>
    <t>Gustavo Bittencourt Figueiredo</t>
  </si>
  <si>
    <t>Unicamp/Brasil/2009</t>
  </si>
  <si>
    <t>Ciência da Computação / Redes de Computadores</t>
  </si>
  <si>
    <t>George Marconi de Araújo Lima</t>
  </si>
  <si>
    <t>University of York/Inglaterra/2003</t>
  </si>
  <si>
    <t>Ciência da Computação / Sistemas de Tempo Real</t>
  </si>
  <si>
    <t>Cassio Vinicius Serafim Prazeres</t>
  </si>
  <si>
    <t>USP São Carlos/Brasil/2009</t>
  </si>
  <si>
    <t>Ciência da Computação / Sistemas Ubíquos  de Serviços</t>
  </si>
  <si>
    <t>Manoel Gomes de Mendonça Neto</t>
  </si>
  <si>
    <t>U. Maryland at College Park/USA/1997</t>
  </si>
  <si>
    <t>Ciência da Computação / Visualização de Dados</t>
  </si>
  <si>
    <t>Emerson Andrade Salles</t>
  </si>
  <si>
    <t>Université Paris VII /França /1996</t>
  </si>
  <si>
    <t>Cinética e Catálise</t>
  </si>
  <si>
    <t>Maria da Graça Martins Carneiro da Rocha</t>
  </si>
  <si>
    <t>Universite Claude Bernarde Lyon I/ França/1995</t>
  </si>
  <si>
    <t>Maria do Carmo Rangel Santos Varela</t>
  </si>
  <si>
    <t>UNICAMP/Brasil/1991</t>
  </si>
  <si>
    <t>Soraia Teixeira Brandão</t>
  </si>
  <si>
    <t>UNIVERSIDADE DE MILÃO/ ITÁLIA/1995</t>
  </si>
  <si>
    <t>Adriane Viana do Rosário</t>
  </si>
  <si>
    <t>UFSCAR/Brasil/2002</t>
  </si>
  <si>
    <t>Eletroquímica</t>
  </si>
  <si>
    <t>Valéria Cristina Fernandes</t>
  </si>
  <si>
    <t>UFSCAR/Brasil/2008</t>
  </si>
  <si>
    <t>Soraia Freaza Lobo</t>
  </si>
  <si>
    <t>UFBA/Brasil/2004</t>
  </si>
  <si>
    <t>Ensino da Química</t>
  </si>
  <si>
    <t>Nelson Rui Ribas Bejarano</t>
  </si>
  <si>
    <t>Ensino de Ciências</t>
  </si>
  <si>
    <t>Edilson Fortuna Moradillo</t>
  </si>
  <si>
    <t>UFBA/Brasil/2010</t>
  </si>
  <si>
    <t>Ensino-Aprendizagem em Química</t>
  </si>
  <si>
    <t>José Luis de Paula Barros Silva</t>
  </si>
  <si>
    <t>Cristina Maria Assis Lopes Tavares da Mata Hermida</t>
  </si>
  <si>
    <t>University of Sussex/UK/1993</t>
  </si>
  <si>
    <t>Espectroscopia</t>
  </si>
  <si>
    <t>ID</t>
  </si>
  <si>
    <t>Aline Medina dos Santos</t>
  </si>
  <si>
    <t>UFRJ-Brasil/Univer. Paris-Sud XI-França/2009</t>
  </si>
  <si>
    <t>Física Atômica e Molecular</t>
  </si>
  <si>
    <t>Angelo Marconi Maniero</t>
  </si>
  <si>
    <t>UnB/Brasil/2003</t>
  </si>
  <si>
    <t>Antonio Moreira Cerqueira Sobrinho</t>
  </si>
  <si>
    <t>UFSCAR/Brasil/2004</t>
  </si>
  <si>
    <t>Frederico Vasconcellos Prudente</t>
  </si>
  <si>
    <t>UnB/Brasil/1999</t>
  </si>
  <si>
    <t>José David Mangueira Vianna</t>
  </si>
  <si>
    <t>Univ. Genebra/Suíça/1973</t>
  </si>
  <si>
    <t>Pesquisador Visitante</t>
  </si>
  <si>
    <t>Luiz Antônio Vieira Mendes</t>
  </si>
  <si>
    <t>UFF-Brasil/Univer. Paris-Sud XI-França/2010</t>
  </si>
  <si>
    <t>Luiz Augusto Carvalho Malbouisson</t>
  </si>
  <si>
    <t>CBPF/Brasil/1985</t>
  </si>
  <si>
    <t>Ricardo dos Reis Teixeira Marinho</t>
  </si>
  <si>
    <t>Roberto Rivelino de Melo Moreno</t>
  </si>
  <si>
    <t>USP/Brasil/2003</t>
  </si>
  <si>
    <t>Antonio Ferreira da Silva</t>
  </si>
  <si>
    <t>Univ. Linköping/Suécia/1979</t>
  </si>
  <si>
    <t>Física da Matéria Condensada</t>
  </si>
  <si>
    <t>Coordenador</t>
  </si>
  <si>
    <t>IA</t>
  </si>
  <si>
    <t>Denis Gilbert Francis David</t>
  </si>
  <si>
    <t>Univ. Caen/França/1979</t>
  </si>
  <si>
    <t>Fernando de Brito Mota</t>
  </si>
  <si>
    <t>USP/Brasil/1999</t>
  </si>
  <si>
    <t>Iuri Muniz Pepe</t>
  </si>
  <si>
    <t>Univ. Catholique de Louvain/Belgica/1995</t>
  </si>
  <si>
    <t>Jailton Souza de Almeida</t>
  </si>
  <si>
    <t>Univ. Uppsala/Suécia/2006</t>
  </si>
  <si>
    <t>Marcus Vinicius Santos da Silva</t>
  </si>
  <si>
    <t>Ossamu Nakamura</t>
  </si>
  <si>
    <t>Esdras Santana dos Santos</t>
  </si>
  <si>
    <t>UNESP/Brasil/2003</t>
  </si>
  <si>
    <t>Física das Partículas e Campos</t>
  </si>
  <si>
    <t>Jorge Mário Carvalho Malbouisson</t>
  </si>
  <si>
    <t>USP/Brasil/1996</t>
  </si>
  <si>
    <t>Luciano Melo Abreu</t>
  </si>
  <si>
    <t>CBPF/Brasil/2005</t>
  </si>
  <si>
    <t>José Garcia Vivas Miranda</t>
  </si>
  <si>
    <t>Univ. La Coruna/Espanha/2000</t>
  </si>
  <si>
    <t>Física Estatística</t>
  </si>
  <si>
    <t>Roberto Fernandes Silva Andrade</t>
  </si>
  <si>
    <t>Univ. Regensburg/Alemanha/1981</t>
  </si>
  <si>
    <t>IC</t>
  </si>
  <si>
    <t>Suani Tavares Rubim de Pinho</t>
  </si>
  <si>
    <t>USP/Brasil/1998</t>
  </si>
  <si>
    <t>Isabel Cristina Rigoli</t>
  </si>
  <si>
    <t>USP/Brasil/2005</t>
  </si>
  <si>
    <t>Físico-química</t>
  </si>
  <si>
    <t>Rosangela Regia Lima Vidal</t>
  </si>
  <si>
    <t>UFRN/Brasil/2006</t>
  </si>
  <si>
    <t>Amin Bassrei</t>
  </si>
  <si>
    <t>UFBA/1990</t>
  </si>
  <si>
    <t>Geofísica Aplicada</t>
  </si>
  <si>
    <t>Milton José Porsani</t>
  </si>
  <si>
    <t>UFBA/Brasil/1986</t>
  </si>
  <si>
    <t>Olivar Antônio Lima de Lima</t>
  </si>
  <si>
    <t>UFBA/Brasil/1979</t>
  </si>
  <si>
    <t>IB</t>
  </si>
  <si>
    <t>Reynam Pestana</t>
  </si>
  <si>
    <t>UFBA/1988</t>
  </si>
  <si>
    <t>Aroldo Misi</t>
  </si>
  <si>
    <t>UFBA/1979</t>
  </si>
  <si>
    <t>Geologia</t>
  </si>
  <si>
    <t>Johildo Salomão Figueirêdo Barbosa</t>
  </si>
  <si>
    <t>U. Paris/França/1986</t>
  </si>
  <si>
    <t>Luiz César Corrêa-Gomes</t>
  </si>
  <si>
    <t>Unicamp/Brasil/2000</t>
  </si>
  <si>
    <t>Michael Holz</t>
  </si>
  <si>
    <t>UFRGS/1981</t>
  </si>
  <si>
    <t>Simone Cerqueira Cruz</t>
  </si>
  <si>
    <t>UFOP/2004</t>
  </si>
  <si>
    <t>Olga Maria Fragueiro Otero</t>
  </si>
  <si>
    <t>UFBA/Brasil/2005</t>
  </si>
  <si>
    <t>Geologia e Geoquímica</t>
  </si>
  <si>
    <t>José Maria Landim Dominguez</t>
  </si>
  <si>
    <t>U. Miami/USA/1987</t>
  </si>
  <si>
    <t>Geologia / Oceanografia Geológica</t>
  </si>
  <si>
    <t>Antônio Fernando de Souza Queiroz</t>
  </si>
  <si>
    <t>ULP/França/1992</t>
  </si>
  <si>
    <t>Geoquímica Ambiental</t>
  </si>
  <si>
    <t>DTI A</t>
  </si>
  <si>
    <t>Olívia Maria Cordeiro de Oliveira</t>
  </si>
  <si>
    <t>UFF/Brasil/2000</t>
  </si>
  <si>
    <t>Geoquímica Ambiental / Geoquímica do Petróleo</t>
  </si>
  <si>
    <t>Ronaldo Montenegro Barbosa</t>
  </si>
  <si>
    <t>USP/Brasil/1989</t>
  </si>
  <si>
    <t>Geoquímica e Geotectônica</t>
  </si>
  <si>
    <t>Thierry Jacques Lemaire</t>
  </si>
  <si>
    <t>Université d Aix Marseille II/França/1990</t>
  </si>
  <si>
    <t>Instrumentação em Física</t>
  </si>
  <si>
    <t>Thierry Corrêa Petit Lobão</t>
  </si>
  <si>
    <t>Matemática / Álgebra</t>
  </si>
  <si>
    <t>Edson Alberto Coayla Terán</t>
  </si>
  <si>
    <t>UNICAMP/BRASIL/1999</t>
  </si>
  <si>
    <t>Matemática / EDP</t>
  </si>
  <si>
    <t>Diego Catalano Ferraioli</t>
  </si>
  <si>
    <t>Università di Salerno/Itália/2005</t>
  </si>
  <si>
    <t>Matemática / Geometria Diferencial</t>
  </si>
  <si>
    <t>Samuel Gomes da Silva</t>
  </si>
  <si>
    <t>USP/Brasil/2004</t>
  </si>
  <si>
    <t>Matemática / Lógica e Teoria dos Conjuntos</t>
  </si>
  <si>
    <t>Tertuliano Franco Santos Franco</t>
  </si>
  <si>
    <t>IMPA/Brasil/2011</t>
  </si>
  <si>
    <t>Matemática/Probabilidade</t>
  </si>
  <si>
    <t>Paulo Cesar Rodrigues Pinto Varandas</t>
  </si>
  <si>
    <t>IMPA/Brasil/2007</t>
  </si>
  <si>
    <t>Matemática / Sistemas Dinâmicos</t>
  </si>
  <si>
    <t>Vilton Jeovan Viana Pinheiro</t>
  </si>
  <si>
    <t>IMPA/Brasil/2000</t>
  </si>
  <si>
    <t>Vitor Domingos Martins de Araújo</t>
  </si>
  <si>
    <t>IMPA/Brasil/1998</t>
  </si>
  <si>
    <t>Marcos Malta dos Santos</t>
  </si>
  <si>
    <t>Materiais / Eletroquímica</t>
  </si>
  <si>
    <t>Nádia Mamede José</t>
  </si>
  <si>
    <t>UNICAMP/BRASIL/2002</t>
  </si>
  <si>
    <t>Materiais / Membranas</t>
  </si>
  <si>
    <t>Clemente Augusto Souza Tanajura</t>
  </si>
  <si>
    <t>U. Maryland/USA/1996</t>
  </si>
  <si>
    <t>Meterologia</t>
  </si>
  <si>
    <t>Angela Beatriz de Menezes Leal</t>
  </si>
  <si>
    <t>USP/1997</t>
  </si>
  <si>
    <t>Mineralogia e Petrologia</t>
  </si>
  <si>
    <t>Vanessa Hatje</t>
  </si>
  <si>
    <t>Universidade de Sidnei, Austrália/2002</t>
  </si>
  <si>
    <t>Oceanografia</t>
  </si>
  <si>
    <t>Pesquisador</t>
  </si>
  <si>
    <t>Vera Lúcia Cancio Souza Santos</t>
  </si>
  <si>
    <t>University of Liverpool/Inglaterra/1993</t>
  </si>
  <si>
    <t>Carlos A. D. Lentini</t>
  </si>
  <si>
    <t>U. Miami/USA/2003</t>
  </si>
  <si>
    <t>Oceanografia Física</t>
  </si>
  <si>
    <t>Janini Pereira</t>
  </si>
  <si>
    <t>Universidade de São Paulo/2007</t>
  </si>
  <si>
    <t>University of New South Wales/Austrália/ 2000</t>
  </si>
  <si>
    <t>Abilio Carlos da Silva Pinto Bittencourt</t>
  </si>
  <si>
    <t>Mestre</t>
  </si>
  <si>
    <t>UFBA/1972</t>
  </si>
  <si>
    <t>Oceanografia Geológica</t>
  </si>
  <si>
    <t>Altair de Jesus Machado</t>
  </si>
  <si>
    <t>Iracema Reimão</t>
  </si>
  <si>
    <t>UFBA/2003</t>
  </si>
  <si>
    <t>Ruy Kenji Papa de Kikuchi</t>
  </si>
  <si>
    <t>UFBA/Brasil/2000</t>
  </si>
  <si>
    <t>Zelinda Margarida de Andrade Nery Leão</t>
  </si>
  <si>
    <t>U. Miami/USA/1982</t>
  </si>
  <si>
    <t>Manoel Jerônimo Moreira Cruz</t>
  </si>
  <si>
    <t>Universite Pierre &amp; Marie Curie, Paris VI/1989</t>
  </si>
  <si>
    <t>Petrologia / Geoquímica Ambiental</t>
  </si>
  <si>
    <t>Alailson Falcão Dantas</t>
  </si>
  <si>
    <t>Química Analítica</t>
  </si>
  <si>
    <t>Ana Maria Pinto dos Santos</t>
  </si>
  <si>
    <t>UFBA/Brasil/2006</t>
  </si>
  <si>
    <t>Cláudia Rocha Martins</t>
  </si>
  <si>
    <t>Gisele Olimpio da Rocha</t>
  </si>
  <si>
    <t>Universidade Estadual Paulista Júlio de Mesquita Filho/ Brasil/2003</t>
  </si>
  <si>
    <t>Jailson Bittencourt de Andrade</t>
  </si>
  <si>
    <t>PUC-RJ/Brasil/1985</t>
  </si>
  <si>
    <t>Lícia Passos dos Santos Cruz</t>
  </si>
  <si>
    <t>UFBA/Brasil/2007</t>
  </si>
  <si>
    <t>Maria das Graças Andrade Korn</t>
  </si>
  <si>
    <t>Neyla Margarida Lopo de Araujo</t>
  </si>
  <si>
    <t>Sérgio Luís Costa Ferreira</t>
  </si>
  <si>
    <t>PUC-RJ/Brasil/1990</t>
  </si>
  <si>
    <t>Leonardo Sena Gomes Teixeira</t>
  </si>
  <si>
    <t>UFBA/Brasil/2001</t>
  </si>
  <si>
    <t>Química Analítica</t>
  </si>
  <si>
    <t>Sergio Telles de Oliva</t>
  </si>
  <si>
    <t>Química Analítica Ambiental</t>
  </si>
  <si>
    <t>Pedro Afonso de Paula Pereira</t>
  </si>
  <si>
    <t>UFBA/Brasil/1997</t>
  </si>
  <si>
    <t>Química Analítica Ambiental</t>
  </si>
  <si>
    <t>Tania Mascarenhas Tavares</t>
  </si>
  <si>
    <t>USP/Brasil/1990</t>
  </si>
  <si>
    <t>Maria de Lourdes Botelho Trino</t>
  </si>
  <si>
    <t>Química Analítica e Ambiental</t>
  </si>
  <si>
    <t>Vânia Palmeira Campos</t>
  </si>
  <si>
    <t>UFBA/Brasil/1996</t>
  </si>
  <si>
    <t>Química Atmosférica</t>
  </si>
  <si>
    <t>Renata Galvão de Lima</t>
  </si>
  <si>
    <t>USP/Brasil/2006</t>
  </si>
  <si>
    <t>Química Bio-Inorgânica</t>
  </si>
  <si>
    <t>Luciana Almeida da Silva</t>
  </si>
  <si>
    <t>Química de Materiais</t>
  </si>
  <si>
    <t>Kleber Queiroz Ferreira</t>
  </si>
  <si>
    <t>Química Inorgânica</t>
  </si>
  <si>
    <t>Lílian Maria Tosta Simplício Rodrigues</t>
  </si>
  <si>
    <t>UFBA/Brasil/2009</t>
  </si>
  <si>
    <t>Maria da Conceição Marinho Oki</t>
  </si>
  <si>
    <t>UFBS/Brasil/2006</t>
  </si>
  <si>
    <t>Zênis Novais Rocha</t>
  </si>
  <si>
    <t>UNESP/Brasil/1995</t>
  </si>
  <si>
    <t>Fábio Gorzoni Doro</t>
  </si>
  <si>
    <t>USP/Brasil/2008</t>
  </si>
  <si>
    <t>Química Inorgânica e Materiais</t>
  </si>
  <si>
    <t>Dirceu Martins</t>
  </si>
  <si>
    <t>Química Orgânica</t>
  </si>
  <si>
    <t>Elisângela Fabiana Boffo</t>
  </si>
  <si>
    <t>UFSCar/Brasil/2009</t>
  </si>
  <si>
    <t>USP/Brasil/1991</t>
  </si>
  <si>
    <t>Jorge Maurício David</t>
  </si>
  <si>
    <t>Martins Dias de Cerqueira</t>
  </si>
  <si>
    <t>UFBA/BRASIL/2009</t>
  </si>
  <si>
    <t>Maurício Moraes Victor</t>
  </si>
  <si>
    <t>Regina Maria Geris dos Santos</t>
  </si>
  <si>
    <t>UFSCar/Brasil/2003</t>
  </si>
  <si>
    <t>Silvio do Desterro Cunha</t>
  </si>
  <si>
    <t>Unicamp/Brasil/1999</t>
  </si>
  <si>
    <t>Wilson Araújo Lopes</t>
  </si>
  <si>
    <t>Fernando Martins Carvalho</t>
  </si>
  <si>
    <t>University of London/Inglaterra/1982</t>
  </si>
  <si>
    <t>Saude Ambiental</t>
  </si>
  <si>
    <t>(*) Relacionar, no máximo, 10 pesquisadores de cada área</t>
  </si>
  <si>
    <t>(1) Informar o último nível obtido (Doutor - Mestre - Especialista - Graduado - 2o Grau - 1o Grau).</t>
  </si>
  <si>
    <t>(2) Informar a sigla da Instituição, do País e o ano de obtenção da titulação indicada na coluna anterior (máximo de 60 caracteres)</t>
  </si>
  <si>
    <t>(3) Informar em que área(s) de pesquisa o coordenador/pesquisador atua (Limite 50 caracteres)</t>
  </si>
  <si>
    <t>(4) Indicar a função no projeto: Coordenador de Subprojeto, Pesquisador, Pesquisador Visitante, Consultor.</t>
  </si>
  <si>
    <t>(5) Indicar, quando houver, a classificação do pesquisador no CNPq - Níveis IA, IB, IC, ID ou 2</t>
  </si>
  <si>
    <t/>
  </si>
  <si>
    <t>CPF
(máximo de 11 caracteres)</t>
  </si>
  <si>
    <t>Instituição - Vinculo empregatício (4)</t>
  </si>
  <si>
    <t>Função no projeto (5)</t>
  </si>
  <si>
    <t>No Meses (6)
(dedicadas ao projeto)</t>
  </si>
  <si>
    <t>Horas/Semana (7)
(dedicadas ao projeto)</t>
  </si>
  <si>
    <t>Atividades (8)</t>
  </si>
  <si>
    <t>03079945549</t>
  </si>
  <si>
    <t>UFBA</t>
  </si>
  <si>
    <t>Coordenador de todas as etapas do Subprojeto LIMCET</t>
  </si>
  <si>
    <t>08713995553</t>
  </si>
  <si>
    <t>Coordenador Geral do LCAD</t>
  </si>
  <si>
    <t>66419859700</t>
  </si>
  <si>
    <t>Participar de todas as etapas de modernização do Laboratório LCAD. Coordenador Geral da REMO</t>
  </si>
  <si>
    <t>11715018893</t>
  </si>
  <si>
    <t>Participar de todas as etapas de modernização do Laboratório LCAD. Coordenador da área de modelagem regional da REMO</t>
  </si>
  <si>
    <t>57361592104</t>
  </si>
  <si>
    <t>Participar de todas as etapas de modernização do Laboratório LCAD</t>
  </si>
  <si>
    <t>49422766591</t>
  </si>
  <si>
    <t>64988392520</t>
  </si>
  <si>
    <t>77627253500</t>
  </si>
  <si>
    <t>78623995012</t>
  </si>
  <si>
    <t>Participar da compra, instalação e operação do difratômero de Raios X (DRX/SAXS)</t>
  </si>
  <si>
    <t>Cinética/Catálise</t>
  </si>
  <si>
    <t>Participar da compra, instalação e operação do analisador de gás com espectrômetro de massa de quadripolo</t>
  </si>
  <si>
    <t>Química Bio-Inorgânica</t>
  </si>
  <si>
    <t>Participar da compra, instalação e operação do zetasizer e CHNS</t>
  </si>
  <si>
    <t>Participar da compra, instalação e operação do analisador voltamétrico e sistema de eletroforese capilar</t>
  </si>
  <si>
    <t>Cinética e Catálise</t>
  </si>
  <si>
    <t>Participar da compra, instalação e operação do ASAP 2020CM</t>
  </si>
  <si>
    <t>81767227891</t>
  </si>
  <si>
    <t>Participar da compra, instalação e operação do sistema de ressonância magnética nuclear</t>
  </si>
  <si>
    <t>14211251880</t>
  </si>
  <si>
    <t>Participar da compra, instalação e operação do sistema de ressonância magnética nuclear e espectrômetro infravermelho</t>
  </si>
  <si>
    <t>Alexandre Barreto Costa</t>
  </si>
  <si>
    <t>UFBA/BRASIL/2006</t>
  </si>
  <si>
    <t>Geofísca aplicada</t>
  </si>
  <si>
    <t>Coordenador Geral do Laboratório Multiusuário de Criogenia</t>
  </si>
  <si>
    <t>Luiz Rogério Bastos Leal</t>
  </si>
  <si>
    <t>USP/BRASIL/1998</t>
  </si>
  <si>
    <t>Participar acompanhando a implantação de todas as etapas do projeto</t>
  </si>
  <si>
    <t>Olga Maria Frageiro Otero</t>
  </si>
  <si>
    <t>235765234-67</t>
  </si>
  <si>
    <t>UFBA/BRASIL/2004</t>
  </si>
  <si>
    <t>Geoquímica</t>
  </si>
  <si>
    <t>Participar da aquisição, instalação, calibração dos equipamentos dos laboratórios.</t>
  </si>
  <si>
    <t>Antonio Expedito Gomes de Azevedo</t>
  </si>
  <si>
    <t>02044145553</t>
  </si>
  <si>
    <t>USA/1981</t>
  </si>
  <si>
    <t>Participar da instalação, calibração dos equipamentos.</t>
  </si>
  <si>
    <t>Doneivan Ferreira</t>
  </si>
  <si>
    <t>243985387-87</t>
  </si>
  <si>
    <t>UNICAMP/BRASIL/2000</t>
  </si>
  <si>
    <t>Participar da aquisição, instalação, calibração dos equipamentos do Laboratório de Preparação de Amostras.</t>
  </si>
  <si>
    <t>Maria do Rosário Zucchi</t>
  </si>
  <si>
    <t>USP/BRASIL/2001</t>
  </si>
  <si>
    <t>Participar da instalação, calibração e desenvolver rotinas de análises para os equipamentos obtidos.</t>
  </si>
  <si>
    <t>Roberto Max de Argollo</t>
  </si>
  <si>
    <t>00222682515</t>
  </si>
  <si>
    <t>UFBA/BRASIL/2001</t>
  </si>
  <si>
    <t>12127558553</t>
  </si>
  <si>
    <t>U Miami/1987</t>
  </si>
  <si>
    <t>Geologia Marinha</t>
  </si>
  <si>
    <t>Coordenar as atividades de aquisição e implementação das rotinas dos laboratórios</t>
  </si>
  <si>
    <t>37419579768</t>
  </si>
  <si>
    <t>Acompanhamento de compras, licitações e instalação de equipamentos do LAPAG/IGEO</t>
  </si>
  <si>
    <t>46035427553</t>
  </si>
  <si>
    <t>28752686515</t>
  </si>
  <si>
    <t>USP/Brasil/1997</t>
  </si>
  <si>
    <t>06670121504</t>
  </si>
  <si>
    <t>(3) Informar a área que melhor caracteriza a especialização profissional dos membros da equipe do projeto, seja de cunho setorial, tecnológico ou de conhecimento científico (Limite 50 caracteres)</t>
  </si>
  <si>
    <t>(4) Selecionar a instituição de vínculo empregatício do participante. No caso de pessoal a ser custeado com recursos do convenio ou de outras origens de recursos, informar a instituição na qual virá desempenhar as atividades previstas no projeto</t>
  </si>
  <si>
    <t>(5) Indicar a função no projeto: Coordenador Geral (executor), Coordenador de Subprojeto, Pesquisador, Pesquisador Visitante, Consultor, Apoio Técnico, Apoio Administrativo.</t>
  </si>
  <si>
    <t>(6) Número de meses dedicados ao projeto, verificando se os mesmos estão compativeis com os itens  de Atividades aos quais o participante está associado.</t>
  </si>
  <si>
    <t>(7) Informar o número de horas por semana a serem dedicados pelos participantes da equipe do projeto, verificando a compatibilidade com sua alocaçao no item Atividade.</t>
  </si>
  <si>
    <t>(8) Indicar a Atividade sob a responsabilidade do participante do projeto.</t>
  </si>
  <si>
    <t>Equipamentos Nacional</t>
  </si>
  <si>
    <t>Projeto:</t>
  </si>
  <si>
    <t>DESCRIÇÃO
(máximo de 100 caracteres / descrição)</t>
  </si>
  <si>
    <t>FINALIDADE
(máximo de 150 caracteres / descrição)</t>
  </si>
  <si>
    <t>DESTINAÇÃO
(Sigla do Proponente ou Executor)</t>
  </si>
  <si>
    <t>QUANTIDADE</t>
  </si>
  <si>
    <t>VALOR UNITÁRIO (R$)</t>
  </si>
  <si>
    <t>VALOR TOTAL (R$)</t>
  </si>
  <si>
    <t>Valor Total de Material e Equipamento Nacional</t>
  </si>
  <si>
    <t>Serviços de Terceiros Pessoa Jurídica</t>
  </si>
  <si>
    <t>PERÍODO</t>
  </si>
  <si>
    <t>QUANT</t>
  </si>
  <si>
    <t>Total de Outros Serviços de Terceiros/ Pessoa Jurídica</t>
  </si>
  <si>
    <t>Taxa de administração da FAPEX</t>
  </si>
  <si>
    <t>Pagamento à FAPEX para administrar o projeto (valor 3%)</t>
  </si>
  <si>
    <t>FAPEX</t>
  </si>
  <si>
    <t>24 meses</t>
  </si>
  <si>
    <t>Adequação da estrutura de ar–condicionado e elétrica do LCAD da UFBA</t>
  </si>
  <si>
    <t>Adequação do ambiente para receber o Sistema de Computação de Alto Desempenho</t>
  </si>
  <si>
    <t>LCAD-UFBA</t>
  </si>
  <si>
    <t>4 meses</t>
  </si>
  <si>
    <t>Outros Servicos de Terceiros/ Pessoa Física</t>
  </si>
  <si>
    <t>Total de Outros Serviços de Terceiros/ Pessoa Física</t>
  </si>
  <si>
    <t>Obras e Instalações</t>
  </si>
  <si>
    <t>Valor Total de Obras e Instalações</t>
  </si>
  <si>
    <t>Equipamentos/Materiais Importados Permanentes</t>
  </si>
  <si>
    <t>Dolar</t>
  </si>
  <si>
    <t>Euro</t>
  </si>
  <si>
    <t>Dolar Usado</t>
  </si>
  <si>
    <t>Euro Usado</t>
  </si>
  <si>
    <t>Valor Total de Equipamento/ Material Permanente Importado</t>
  </si>
  <si>
    <t>Dia 07/12/2012</t>
  </si>
  <si>
    <t>Sistema de Computação de Alto Desempenho, MODELO - GSD 320 O2.</t>
  </si>
  <si>
    <t>Plataforma multi-usuário para atender as demandas dos grupos de pesquisa do LIMF, tais como a REMO, responsável nacional por previsões oceânicas</t>
  </si>
  <si>
    <t>Ressonância Magnética Nuclear (RMN)</t>
  </si>
  <si>
    <t>Determinação estrutural das substâncias orgânicas</t>
  </si>
  <si>
    <t>LAMPEQ/IQ-UFBA</t>
  </si>
  <si>
    <t>Outros Serviços de Terceiros/Pessoa Juridica - Despesas Acessórias com Importação</t>
  </si>
  <si>
    <t>Valor (R$)</t>
  </si>
  <si>
    <t>Valor Total de Despesas Acessórias com Importação</t>
  </si>
  <si>
    <t>Despesas de importação do sistema de computação de alto desempenho, MODELO - GSD 320 O2.</t>
  </si>
  <si>
    <t>Pagamento de despesas com a  importação do sistema de computação de alto desempenho, MODELO - GSD 320 O2.</t>
  </si>
  <si>
    <t>6 meses</t>
  </si>
  <si>
    <t>Despesa de importação do espectrômetro de Ressonância Magnética Nuclear (RMN)</t>
  </si>
  <si>
    <t>Pagamento das despesas de importação do espectrômetro de Ressonância Magnética Nuclear (RMN)</t>
  </si>
  <si>
    <t>Resumo dos Itens</t>
  </si>
  <si>
    <t>Item</t>
  </si>
  <si>
    <t>Valor Total (R$)</t>
  </si>
  <si>
    <t>Outros Serviços de Terceiros/ Pessoa Física</t>
  </si>
  <si>
    <t>Outros Serviços de Terceiros/ Pessoa Jurídica</t>
  </si>
  <si>
    <t>Despesas Acessórias com Importação</t>
  </si>
  <si>
    <t>Total de Serviços de Terceiros Pessoa Jurídicas</t>
  </si>
  <si>
    <t>Equipamentos e Material Permanente Nacional</t>
  </si>
  <si>
    <t>Equipamentos e Material Permanente Importado</t>
  </si>
  <si>
    <t>Total de Equipamentos e Material Permanente</t>
  </si>
  <si>
    <t>Total Geral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</si>
</sst>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 -416]#,##0.00"/>
    <numFmt numFmtId="173" formatCode="[$USD]\ #,##0.00"/>
    <numFmt numFmtId="174" formatCode="0.0000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30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0"/>
    </font>
    <font>
      <sz val="9"/>
      <color rgb="FF0066CC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 wrapText="1"/>
    </xf>
    <xf numFmtId="171" fontId="41" fillId="33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171" fontId="42" fillId="34" borderId="1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 horizont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41" fillId="33" borderId="10" xfId="0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172" fontId="41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172" fontId="41" fillId="33" borderId="10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39" fontId="41" fillId="34" borderId="10" xfId="0" applyNumberFormat="1" applyFont="1" applyFill="1" applyBorder="1" applyAlignment="1">
      <alignment horizontal="right" vertical="center" wrapText="1"/>
    </xf>
    <xf numFmtId="171" fontId="44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/>
    </xf>
    <xf numFmtId="171" fontId="42" fillId="34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5" fillId="35" borderId="0" xfId="0" applyFont="1" applyFill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3" fontId="41" fillId="0" borderId="14" xfId="0" applyNumberFormat="1" applyFont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wrapText="1"/>
    </xf>
    <xf numFmtId="0" fontId="43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center" vertical="top" wrapText="1"/>
    </xf>
    <xf numFmtId="171" fontId="0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42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42" fillId="34" borderId="10" xfId="0" applyNumberFormat="1" applyFont="1" applyFill="1" applyBorder="1" applyAlignment="1">
      <alignment horizontal="right" vertical="center" wrapText="1"/>
    </xf>
    <xf numFmtId="171" fontId="41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74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wrapText="1"/>
    </xf>
    <xf numFmtId="171" fontId="42" fillId="34" borderId="10" xfId="0" applyNumberFormat="1" applyFont="1" applyFill="1" applyBorder="1" applyAlignment="1">
      <alignment horizontal="center" vertical="center" wrapText="1"/>
    </xf>
    <xf numFmtId="171" fontId="43" fillId="0" borderId="10" xfId="0" applyNumberFormat="1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71" fontId="41" fillId="33" borderId="1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44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44" fillId="0" borderId="17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0" xfId="0" applyFont="1" applyAlignment="1">
      <alignment/>
    </xf>
    <xf numFmtId="0" fontId="42" fillId="34" borderId="17" xfId="0" applyFont="1" applyFill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B11">
      <selection activeCell="A1" sqref="A1"/>
    </sheetView>
  </sheetViews>
  <sheetFormatPr defaultColWidth="11.421875" defaultRowHeight="12.75" customHeight="1"/>
  <cols>
    <col min="1" max="1" width="60.57421875" style="0" customWidth="1"/>
    <col min="2" max="2" width="58.421875" style="0" customWidth="1"/>
    <col min="3" max="3" width="54.28125" style="0" customWidth="1"/>
    <col min="4" max="4" width="11.421875" style="0" customWidth="1"/>
    <col min="5" max="5" width="8.140625" style="0" customWidth="1"/>
    <col min="6" max="6" width="28.7109375" style="0" customWidth="1"/>
  </cols>
  <sheetData>
    <row r="1" ht="12.75">
      <c r="A1" s="10" t="s">
        <v>0</v>
      </c>
    </row>
    <row r="3" ht="15" customHeight="1">
      <c r="A3" s="33" t="s">
        <v>1</v>
      </c>
    </row>
    <row r="5" spans="1:2" ht="12.75">
      <c r="A5" s="48"/>
      <c r="B5" s="48"/>
    </row>
    <row r="6" spans="1:3" ht="12.75">
      <c r="A6" s="7" t="s">
        <v>2</v>
      </c>
      <c r="B6" s="7"/>
      <c r="C6" s="40"/>
    </row>
    <row r="7" spans="1:3" ht="12.75">
      <c r="A7" s="7" t="s">
        <v>3</v>
      </c>
      <c r="B7" s="7"/>
      <c r="C7" s="40"/>
    </row>
    <row r="8" spans="1:3" ht="12.75">
      <c r="A8" s="7" t="s">
        <v>4</v>
      </c>
      <c r="B8" s="7" t="s">
        <v>5</v>
      </c>
      <c r="C8" s="40"/>
    </row>
    <row r="9" spans="1:2" ht="12.75">
      <c r="A9" s="21"/>
      <c r="B9" s="21"/>
    </row>
    <row r="10" spans="1:6" ht="12.75">
      <c r="A10" s="48"/>
      <c r="B10" s="48"/>
      <c r="C10" s="48"/>
      <c r="D10" s="48"/>
      <c r="E10" s="48"/>
      <c r="F10" s="48"/>
    </row>
    <row r="11" spans="1:6" ht="24" customHeight="1">
      <c r="A11" s="64" t="s">
        <v>6</v>
      </c>
      <c r="B11" s="64" t="s">
        <v>7</v>
      </c>
      <c r="C11" s="64" t="s">
        <v>8</v>
      </c>
      <c r="D11" s="67" t="s">
        <v>9</v>
      </c>
      <c r="E11" s="68"/>
      <c r="F11" s="64" t="s">
        <v>10</v>
      </c>
    </row>
    <row r="12" spans="1:6" ht="11.25" customHeight="1">
      <c r="A12" s="65"/>
      <c r="B12" s="65"/>
      <c r="C12" s="66"/>
      <c r="D12" s="9" t="s">
        <v>11</v>
      </c>
      <c r="E12" s="9" t="s">
        <v>12</v>
      </c>
      <c r="F12" s="65"/>
    </row>
    <row r="13" spans="1:6" ht="25.5" customHeight="1">
      <c r="A13" s="43" t="s">
        <v>13</v>
      </c>
      <c r="B13" s="24" t="s">
        <v>14</v>
      </c>
      <c r="C13" s="24" t="s">
        <v>15</v>
      </c>
      <c r="D13" s="37">
        <v>1</v>
      </c>
      <c r="E13" s="37">
        <v>2</v>
      </c>
      <c r="F13" s="24" t="s">
        <v>16</v>
      </c>
    </row>
    <row r="14" spans="1:6" ht="25.5" customHeight="1">
      <c r="A14" s="43" t="s">
        <v>13</v>
      </c>
      <c r="B14" s="24" t="s">
        <v>17</v>
      </c>
      <c r="C14" s="24" t="s">
        <v>18</v>
      </c>
      <c r="D14" s="37">
        <v>2</v>
      </c>
      <c r="E14" s="37">
        <v>4</v>
      </c>
      <c r="F14" s="24" t="s">
        <v>16</v>
      </c>
    </row>
    <row r="15" spans="1:6" ht="25.5" customHeight="1">
      <c r="A15" s="24" t="s">
        <v>19</v>
      </c>
      <c r="B15" s="24" t="s">
        <v>20</v>
      </c>
      <c r="C15" s="24" t="s">
        <v>21</v>
      </c>
      <c r="D15" s="37">
        <v>1</v>
      </c>
      <c r="E15" s="37">
        <v>8</v>
      </c>
      <c r="F15" s="24" t="s">
        <v>16</v>
      </c>
    </row>
    <row r="16" spans="1:6" ht="25.5" customHeight="1">
      <c r="A16" s="7" t="s">
        <v>22</v>
      </c>
      <c r="B16" s="16" t="s">
        <v>23</v>
      </c>
      <c r="C16" s="16" t="s">
        <v>24</v>
      </c>
      <c r="D16" s="9">
        <v>1</v>
      </c>
      <c r="E16" s="9">
        <v>12</v>
      </c>
      <c r="F16" s="16" t="s">
        <v>25</v>
      </c>
    </row>
    <row r="17" spans="1:6" ht="25.5" customHeight="1">
      <c r="A17" s="7" t="s">
        <v>22</v>
      </c>
      <c r="B17" s="16" t="s">
        <v>26</v>
      </c>
      <c r="C17" s="16" t="s">
        <v>27</v>
      </c>
      <c r="D17" s="9">
        <v>7</v>
      </c>
      <c r="E17" s="9">
        <v>24</v>
      </c>
      <c r="F17" s="16" t="s">
        <v>25</v>
      </c>
    </row>
    <row r="18" spans="1:6" ht="12.75">
      <c r="A18" s="21"/>
      <c r="B18" s="21"/>
      <c r="C18" s="63"/>
      <c r="D18" s="21"/>
      <c r="E18" s="21"/>
      <c r="F18" s="21"/>
    </row>
    <row r="19" ht="12.75">
      <c r="A19" s="10" t="s">
        <v>28</v>
      </c>
    </row>
    <row r="20" ht="12.75">
      <c r="A20" s="10" t="s">
        <v>29</v>
      </c>
    </row>
    <row r="21" ht="12.75">
      <c r="A21" s="10" t="s">
        <v>30</v>
      </c>
    </row>
    <row r="22" ht="12.75">
      <c r="A22" s="10" t="s">
        <v>31</v>
      </c>
    </row>
    <row r="23" ht="12.75">
      <c r="A23" s="10" t="s">
        <v>32</v>
      </c>
    </row>
  </sheetData>
  <sheetProtection/>
  <mergeCells count="5">
    <mergeCell ref="A11:A12"/>
    <mergeCell ref="B11:B12"/>
    <mergeCell ref="C11:C12"/>
    <mergeCell ref="D11:E11"/>
    <mergeCell ref="F11:F12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56.140625" style="0" customWidth="1"/>
    <col min="2" max="2" width="19.28125" style="0" customWidth="1"/>
    <col min="3" max="3" width="17.28125" style="0" customWidth="1"/>
    <col min="4" max="5" width="8.8515625" style="0" customWidth="1"/>
    <col min="6" max="6" width="13.421875" style="0" customWidth="1"/>
  </cols>
  <sheetData>
    <row r="1" ht="12.75">
      <c r="A1" s="10" t="str">
        <f>'Cronograma Físico'!A1</f>
        <v>CHAMADA PÚBLICA MCT / FINEP / CT-INFRA - PROINFRA - 01/2012</v>
      </c>
    </row>
    <row r="3" ht="15" customHeight="1">
      <c r="A3" s="33" t="s">
        <v>477</v>
      </c>
    </row>
    <row r="5" spans="1:2" ht="12.75">
      <c r="A5" s="48"/>
      <c r="B5" s="48"/>
    </row>
    <row r="6" spans="1:3" ht="12.75">
      <c r="A6" s="7" t="s">
        <v>2</v>
      </c>
      <c r="B6" s="7">
        <f>'Cronograma Físico'!B6</f>
        <v>0</v>
      </c>
      <c r="C6" s="40"/>
    </row>
    <row r="7" spans="1:3" ht="12.75">
      <c r="A7" s="7" t="s">
        <v>3</v>
      </c>
      <c r="B7" s="7">
        <f>'Cronograma Físico'!B7</f>
        <v>0</v>
      </c>
      <c r="C7" s="40"/>
    </row>
    <row r="8" spans="1:3" ht="12.75">
      <c r="A8" s="7" t="s">
        <v>433</v>
      </c>
      <c r="B8" s="7" t="str">
        <f>'Cronograma Físico'!B8</f>
        <v>LIMCET V</v>
      </c>
      <c r="C8" s="40"/>
    </row>
    <row r="9" spans="1:2" ht="12.75">
      <c r="A9" s="21"/>
      <c r="B9" s="21"/>
    </row>
    <row r="10" spans="1:3" ht="12.75">
      <c r="A10" s="48"/>
      <c r="B10" s="48"/>
      <c r="C10" s="48"/>
    </row>
    <row r="11" spans="1:4" ht="30.75" customHeight="1">
      <c r="A11" s="47" t="s">
        <v>478</v>
      </c>
      <c r="B11" s="47" t="s">
        <v>470</v>
      </c>
      <c r="C11" s="47" t="s">
        <v>479</v>
      </c>
      <c r="D11" s="40"/>
    </row>
    <row r="12" spans="1:4" ht="12.75">
      <c r="A12" s="47"/>
      <c r="B12" s="47"/>
      <c r="C12" s="47"/>
      <c r="D12" s="40"/>
    </row>
    <row r="13" spans="1:4" ht="18.75" customHeight="1">
      <c r="A13" s="30" t="s">
        <v>480</v>
      </c>
      <c r="B13" s="26"/>
      <c r="C13" s="26">
        <v>0</v>
      </c>
      <c r="D13" s="40"/>
    </row>
    <row r="14" spans="1:4" ht="18.75" customHeight="1">
      <c r="A14" s="30"/>
      <c r="B14" s="26"/>
      <c r="C14" s="26"/>
      <c r="D14" s="40"/>
    </row>
    <row r="15" spans="1:4" ht="18" customHeight="1">
      <c r="A15" s="60" t="s">
        <v>481</v>
      </c>
      <c r="B15" s="39">
        <f>'Serv Pessoa Juridica'!G12</f>
        <v>286391.96900000004</v>
      </c>
      <c r="C15" s="39"/>
      <c r="D15" s="40"/>
    </row>
    <row r="16" spans="1:4" ht="18" customHeight="1">
      <c r="A16" s="60" t="s">
        <v>482</v>
      </c>
      <c r="B16" s="39">
        <f>'Desp Importação'!D12</f>
        <v>349530.30000000005</v>
      </c>
      <c r="C16" s="39"/>
      <c r="D16" s="40"/>
    </row>
    <row r="17" spans="1:4" ht="18" customHeight="1">
      <c r="A17" s="30" t="s">
        <v>483</v>
      </c>
      <c r="B17" s="12"/>
      <c r="C17" s="12">
        <f>B15+B16</f>
        <v>635922.2690000001</v>
      </c>
      <c r="D17" s="40"/>
    </row>
    <row r="18" spans="1:4" ht="12.75">
      <c r="A18" s="60"/>
      <c r="B18" s="39"/>
      <c r="C18" s="39"/>
      <c r="D18" s="40"/>
    </row>
    <row r="19" spans="1:4" ht="12.75">
      <c r="A19" s="30" t="s">
        <v>455</v>
      </c>
      <c r="B19" s="12"/>
      <c r="C19" s="12">
        <v>0</v>
      </c>
      <c r="D19" s="40"/>
    </row>
    <row r="20" spans="1:4" ht="12.75">
      <c r="A20" s="60"/>
      <c r="B20" s="39"/>
      <c r="C20" s="39"/>
      <c r="D20" s="40"/>
    </row>
    <row r="21" spans="1:4" ht="19.5" customHeight="1">
      <c r="A21" s="60" t="s">
        <v>484</v>
      </c>
      <c r="B21" s="39">
        <f>'Equip Nacional'!F12</f>
        <v>0</v>
      </c>
      <c r="C21" s="39"/>
      <c r="D21" s="40"/>
    </row>
    <row r="22" spans="1:4" ht="16.5" customHeight="1">
      <c r="A22" s="60" t="s">
        <v>485</v>
      </c>
      <c r="B22" s="39">
        <f>'Equip Importado'!F12</f>
        <v>2330202.0000000005</v>
      </c>
      <c r="C22" s="39"/>
      <c r="D22" s="40"/>
    </row>
    <row r="23" spans="1:4" ht="15.75" customHeight="1">
      <c r="A23" s="30" t="s">
        <v>486</v>
      </c>
      <c r="B23" s="12"/>
      <c r="C23" s="12">
        <f>B21+B22</f>
        <v>2330202.0000000005</v>
      </c>
      <c r="D23" s="40"/>
    </row>
    <row r="24" spans="1:4" ht="12.75">
      <c r="A24" s="60"/>
      <c r="B24" s="39"/>
      <c r="C24" s="39"/>
      <c r="D24" s="40"/>
    </row>
    <row r="25" spans="1:4" ht="12.75">
      <c r="A25" s="49"/>
      <c r="B25" s="49" t="s">
        <v>487</v>
      </c>
      <c r="C25" s="52">
        <f>((C13+C17)+C19)+C23</f>
        <v>2966124.2690000003</v>
      </c>
      <c r="D25" s="40"/>
    </row>
    <row r="26" spans="1:3" ht="12.75">
      <c r="A26" s="21"/>
      <c r="B26" s="18"/>
      <c r="C26" s="2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14.7109375" style="0" customWidth="1"/>
    <col min="3" max="3" width="33.140625" style="0" customWidth="1"/>
    <col min="4" max="4" width="25.140625" style="0" customWidth="1"/>
    <col min="5" max="5" width="23.421875" style="0" customWidth="1"/>
    <col min="6" max="6" width="12.7109375" style="0" customWidth="1"/>
  </cols>
  <sheetData>
    <row r="1" ht="12.75">
      <c r="A1" s="10" t="str">
        <f>'Cronograma Físico'!A1</f>
        <v>CHAMADA PÚBLICA MCT / FINEP / CT-INFRA - PROINFRA - 01/2012</v>
      </c>
    </row>
    <row r="3" ht="15" customHeight="1">
      <c r="A3" s="33" t="s">
        <v>33</v>
      </c>
    </row>
    <row r="5" spans="1:2" ht="12.75">
      <c r="A5" s="48"/>
      <c r="B5" s="48"/>
    </row>
    <row r="6" spans="1:3" ht="12.75">
      <c r="A6" s="7" t="s">
        <v>2</v>
      </c>
      <c r="B6" s="7">
        <f>'Cronograma Físico'!B6</f>
        <v>0</v>
      </c>
      <c r="C6" s="40"/>
    </row>
    <row r="7" spans="1:3" ht="12.75">
      <c r="A7" s="7" t="s">
        <v>3</v>
      </c>
      <c r="B7" s="7">
        <f>'Cronograma Físico'!B7</f>
        <v>0</v>
      </c>
      <c r="C7" s="40"/>
    </row>
    <row r="8" spans="1:3" ht="12.75">
      <c r="A8" s="7" t="s">
        <v>4</v>
      </c>
      <c r="B8" s="7" t="str">
        <f>'Cronograma Físico'!B8</f>
        <v>LIMCET V</v>
      </c>
      <c r="C8" s="40"/>
    </row>
    <row r="9" spans="1:2" ht="12.75">
      <c r="A9" s="21"/>
      <c r="B9" s="21"/>
    </row>
    <row r="10" spans="1:6" ht="12.75">
      <c r="A10" s="51" t="s">
        <v>34</v>
      </c>
      <c r="B10" s="48"/>
      <c r="C10" s="48"/>
      <c r="D10" s="48"/>
      <c r="E10" s="48"/>
      <c r="F10" s="48"/>
    </row>
    <row r="11" spans="1:6" ht="54" customHeight="1">
      <c r="A11" s="50" t="s">
        <v>35</v>
      </c>
      <c r="B11" s="50" t="s">
        <v>36</v>
      </c>
      <c r="C11" s="50" t="s">
        <v>37</v>
      </c>
      <c r="D11" s="50" t="s">
        <v>38</v>
      </c>
      <c r="E11" s="50" t="s">
        <v>39</v>
      </c>
      <c r="F11" s="14" t="s">
        <v>40</v>
      </c>
    </row>
    <row r="12" spans="1:6" ht="12.75">
      <c r="A12" s="31"/>
      <c r="B12" s="58"/>
      <c r="C12" s="31"/>
      <c r="D12" s="4"/>
      <c r="E12" s="4"/>
      <c r="F12" s="4"/>
    </row>
    <row r="13" spans="1:6" ht="24.75" customHeight="1">
      <c r="A13" s="13" t="s">
        <v>41</v>
      </c>
      <c r="B13" s="37" t="s">
        <v>42</v>
      </c>
      <c r="C13" s="13" t="s">
        <v>43</v>
      </c>
      <c r="D13" s="13" t="s">
        <v>44</v>
      </c>
      <c r="E13" s="37" t="s">
        <v>45</v>
      </c>
      <c r="F13" s="35" t="s">
        <v>46</v>
      </c>
    </row>
    <row r="14" spans="1:6" ht="24.75" customHeight="1">
      <c r="A14" s="13" t="s">
        <v>47</v>
      </c>
      <c r="B14" s="37" t="s">
        <v>48</v>
      </c>
      <c r="C14" s="13" t="s">
        <v>49</v>
      </c>
      <c r="D14" s="13" t="s">
        <v>44</v>
      </c>
      <c r="E14" s="37" t="s">
        <v>45</v>
      </c>
      <c r="F14" s="35" t="s">
        <v>46</v>
      </c>
    </row>
    <row r="15" spans="1:6" ht="24.75" customHeight="1">
      <c r="A15" s="13" t="s">
        <v>50</v>
      </c>
      <c r="B15" s="37" t="s">
        <v>48</v>
      </c>
      <c r="C15" s="13" t="s">
        <v>51</v>
      </c>
      <c r="D15" s="13" t="s">
        <v>52</v>
      </c>
      <c r="E15" s="37" t="s">
        <v>45</v>
      </c>
      <c r="F15" s="35" t="s">
        <v>46</v>
      </c>
    </row>
    <row r="16" spans="1:6" ht="24.75" customHeight="1">
      <c r="A16" s="13" t="s">
        <v>53</v>
      </c>
      <c r="B16" s="37" t="s">
        <v>42</v>
      </c>
      <c r="C16" s="13" t="s">
        <v>54</v>
      </c>
      <c r="D16" s="13" t="s">
        <v>52</v>
      </c>
      <c r="E16" s="37" t="s">
        <v>45</v>
      </c>
      <c r="F16" s="35" t="s">
        <v>55</v>
      </c>
    </row>
    <row r="17" spans="1:6" ht="24.75" customHeight="1">
      <c r="A17" s="13" t="s">
        <v>56</v>
      </c>
      <c r="B17" s="37" t="s">
        <v>42</v>
      </c>
      <c r="C17" s="13" t="s">
        <v>57</v>
      </c>
      <c r="D17" s="13" t="s">
        <v>58</v>
      </c>
      <c r="E17" s="37" t="s">
        <v>45</v>
      </c>
      <c r="F17" s="35" t="s">
        <v>46</v>
      </c>
    </row>
    <row r="18" spans="1:6" ht="24.75" customHeight="1">
      <c r="A18" s="19" t="s">
        <v>59</v>
      </c>
      <c r="B18" s="37" t="s">
        <v>42</v>
      </c>
      <c r="C18" s="13" t="s">
        <v>60</v>
      </c>
      <c r="D18" s="13" t="s">
        <v>61</v>
      </c>
      <c r="E18" s="37" t="s">
        <v>45</v>
      </c>
      <c r="F18" s="35" t="s">
        <v>46</v>
      </c>
    </row>
    <row r="19" spans="1:6" ht="24.75" customHeight="1">
      <c r="A19" s="19" t="s">
        <v>62</v>
      </c>
      <c r="B19" s="37" t="s">
        <v>42</v>
      </c>
      <c r="C19" s="13" t="s">
        <v>63</v>
      </c>
      <c r="D19" s="13" t="s">
        <v>61</v>
      </c>
      <c r="E19" s="37" t="s">
        <v>45</v>
      </c>
      <c r="F19" s="35" t="s">
        <v>55</v>
      </c>
    </row>
    <row r="20" spans="1:6" ht="24.75" customHeight="1">
      <c r="A20" s="13" t="s">
        <v>64</v>
      </c>
      <c r="B20" s="37" t="s">
        <v>42</v>
      </c>
      <c r="C20" s="13" t="s">
        <v>65</v>
      </c>
      <c r="D20" s="13" t="s">
        <v>66</v>
      </c>
      <c r="E20" s="37" t="s">
        <v>45</v>
      </c>
      <c r="F20" s="35" t="s">
        <v>46</v>
      </c>
    </row>
    <row r="21" spans="1:6" ht="24.75" customHeight="1">
      <c r="A21" s="19" t="s">
        <v>67</v>
      </c>
      <c r="B21" s="37" t="s">
        <v>42</v>
      </c>
      <c r="C21" s="13" t="s">
        <v>68</v>
      </c>
      <c r="D21" s="13" t="s">
        <v>69</v>
      </c>
      <c r="E21" s="37" t="s">
        <v>45</v>
      </c>
      <c r="F21" s="35" t="s">
        <v>46</v>
      </c>
    </row>
    <row r="22" spans="1:6" ht="24.75" customHeight="1">
      <c r="A22" s="19" t="s">
        <v>70</v>
      </c>
      <c r="B22" s="37" t="s">
        <v>42</v>
      </c>
      <c r="C22" s="13" t="s">
        <v>71</v>
      </c>
      <c r="D22" s="13" t="s">
        <v>72</v>
      </c>
      <c r="E22" s="37" t="s">
        <v>45</v>
      </c>
      <c r="F22" s="35" t="s">
        <v>46</v>
      </c>
    </row>
    <row r="23" spans="1:6" ht="24.75" customHeight="1">
      <c r="A23" s="19" t="s">
        <v>73</v>
      </c>
      <c r="B23" s="37" t="s">
        <v>42</v>
      </c>
      <c r="C23" s="13" t="s">
        <v>74</v>
      </c>
      <c r="D23" s="13" t="s">
        <v>75</v>
      </c>
      <c r="E23" s="37" t="s">
        <v>45</v>
      </c>
      <c r="F23" s="35" t="s">
        <v>46</v>
      </c>
    </row>
    <row r="24" spans="1:6" ht="24.75" customHeight="1">
      <c r="A24" s="19" t="s">
        <v>76</v>
      </c>
      <c r="B24" s="37" t="s">
        <v>42</v>
      </c>
      <c r="C24" s="13" t="s">
        <v>77</v>
      </c>
      <c r="D24" s="13" t="s">
        <v>75</v>
      </c>
      <c r="E24" s="37" t="s">
        <v>45</v>
      </c>
      <c r="F24" s="35" t="s">
        <v>55</v>
      </c>
    </row>
    <row r="25" spans="1:6" ht="24.75" customHeight="1">
      <c r="A25" s="19" t="s">
        <v>78</v>
      </c>
      <c r="B25" s="37" t="s">
        <v>42</v>
      </c>
      <c r="C25" s="13" t="s">
        <v>79</v>
      </c>
      <c r="D25" s="13" t="s">
        <v>80</v>
      </c>
      <c r="E25" s="37" t="s">
        <v>45</v>
      </c>
      <c r="F25" s="35" t="s">
        <v>46</v>
      </c>
    </row>
    <row r="26" spans="1:6" ht="24.75" customHeight="1">
      <c r="A26" s="19" t="s">
        <v>81</v>
      </c>
      <c r="B26" s="37" t="s">
        <v>42</v>
      </c>
      <c r="C26" s="13" t="s">
        <v>82</v>
      </c>
      <c r="D26" s="13" t="s">
        <v>80</v>
      </c>
      <c r="E26" s="37" t="s">
        <v>45</v>
      </c>
      <c r="F26" s="35" t="s">
        <v>46</v>
      </c>
    </row>
    <row r="27" spans="1:6" ht="24.75" customHeight="1">
      <c r="A27" s="19" t="s">
        <v>83</v>
      </c>
      <c r="B27" s="37" t="s">
        <v>42</v>
      </c>
      <c r="C27" s="13" t="s">
        <v>84</v>
      </c>
      <c r="D27" s="13" t="s">
        <v>85</v>
      </c>
      <c r="E27" s="37" t="s">
        <v>45</v>
      </c>
      <c r="F27" s="35" t="s">
        <v>46</v>
      </c>
    </row>
    <row r="28" spans="1:6" ht="24.75" customHeight="1">
      <c r="A28" s="19" t="s">
        <v>86</v>
      </c>
      <c r="B28" s="37" t="s">
        <v>42</v>
      </c>
      <c r="C28" s="13" t="s">
        <v>87</v>
      </c>
      <c r="D28" s="13" t="s">
        <v>88</v>
      </c>
      <c r="E28" s="37" t="s">
        <v>45</v>
      </c>
      <c r="F28" s="35" t="s">
        <v>46</v>
      </c>
    </row>
    <row r="29" spans="1:6" ht="24.75" customHeight="1">
      <c r="A29" s="19" t="s">
        <v>89</v>
      </c>
      <c r="B29" s="37" t="s">
        <v>42</v>
      </c>
      <c r="C29" s="13" t="s">
        <v>90</v>
      </c>
      <c r="D29" s="13" t="s">
        <v>88</v>
      </c>
      <c r="E29" s="37" t="s">
        <v>45</v>
      </c>
      <c r="F29" s="35" t="s">
        <v>55</v>
      </c>
    </row>
    <row r="30" spans="1:6" ht="24.75" customHeight="1">
      <c r="A30" s="19" t="s">
        <v>91</v>
      </c>
      <c r="B30" s="37" t="s">
        <v>42</v>
      </c>
      <c r="C30" s="13" t="s">
        <v>92</v>
      </c>
      <c r="D30" s="13" t="s">
        <v>93</v>
      </c>
      <c r="E30" s="37" t="s">
        <v>45</v>
      </c>
      <c r="F30" s="35" t="s">
        <v>46</v>
      </c>
    </row>
    <row r="31" spans="1:6" ht="24.75" customHeight="1">
      <c r="A31" s="19" t="s">
        <v>94</v>
      </c>
      <c r="B31" s="37" t="s">
        <v>42</v>
      </c>
      <c r="C31" s="13" t="s">
        <v>95</v>
      </c>
      <c r="D31" s="13" t="s">
        <v>93</v>
      </c>
      <c r="E31" s="37" t="s">
        <v>45</v>
      </c>
      <c r="F31" s="35" t="s">
        <v>46</v>
      </c>
    </row>
    <row r="32" spans="1:6" ht="24.75" customHeight="1">
      <c r="A32" s="19" t="s">
        <v>96</v>
      </c>
      <c r="B32" s="37" t="s">
        <v>42</v>
      </c>
      <c r="C32" s="13" t="s">
        <v>97</v>
      </c>
      <c r="D32" s="13" t="s">
        <v>98</v>
      </c>
      <c r="E32" s="37" t="s">
        <v>45</v>
      </c>
      <c r="F32" s="35" t="s">
        <v>46</v>
      </c>
    </row>
    <row r="33" spans="1:6" ht="24.75" customHeight="1">
      <c r="A33" s="19" t="s">
        <v>99</v>
      </c>
      <c r="B33" s="37" t="s">
        <v>42</v>
      </c>
      <c r="C33" s="13" t="s">
        <v>100</v>
      </c>
      <c r="D33" s="13" t="s">
        <v>101</v>
      </c>
      <c r="E33" s="37" t="s">
        <v>45</v>
      </c>
      <c r="F33" s="35" t="s">
        <v>46</v>
      </c>
    </row>
    <row r="34" spans="1:6" ht="24.75" customHeight="1">
      <c r="A34" s="19" t="s">
        <v>102</v>
      </c>
      <c r="B34" s="37" t="s">
        <v>42</v>
      </c>
      <c r="C34" s="13" t="s">
        <v>103</v>
      </c>
      <c r="D34" s="13" t="s">
        <v>104</v>
      </c>
      <c r="E34" s="37" t="s">
        <v>45</v>
      </c>
      <c r="F34" s="35" t="s">
        <v>46</v>
      </c>
    </row>
    <row r="35" spans="1:6" ht="24.75" customHeight="1">
      <c r="A35" s="19" t="s">
        <v>105</v>
      </c>
      <c r="B35" s="37" t="s">
        <v>42</v>
      </c>
      <c r="C35" s="13" t="s">
        <v>106</v>
      </c>
      <c r="D35" s="13" t="s">
        <v>107</v>
      </c>
      <c r="E35" s="37" t="s">
        <v>45</v>
      </c>
      <c r="F35" s="35" t="s">
        <v>46</v>
      </c>
    </row>
    <row r="36" spans="1:6" ht="24.75" customHeight="1">
      <c r="A36" s="13" t="s">
        <v>108</v>
      </c>
      <c r="B36" s="37" t="s">
        <v>42</v>
      </c>
      <c r="C36" s="13" t="s">
        <v>109</v>
      </c>
      <c r="D36" s="13" t="s">
        <v>110</v>
      </c>
      <c r="E36" s="37" t="s">
        <v>45</v>
      </c>
      <c r="F36" s="35" t="s">
        <v>46</v>
      </c>
    </row>
    <row r="37" spans="1:6" ht="24.75" customHeight="1">
      <c r="A37" s="19" t="s">
        <v>111</v>
      </c>
      <c r="B37" s="37" t="s">
        <v>42</v>
      </c>
      <c r="C37" s="13" t="s">
        <v>112</v>
      </c>
      <c r="D37" s="13" t="s">
        <v>110</v>
      </c>
      <c r="E37" s="37" t="s">
        <v>45</v>
      </c>
      <c r="F37" s="35" t="s">
        <v>46</v>
      </c>
    </row>
    <row r="38" spans="1:6" ht="24.75" customHeight="1">
      <c r="A38" s="13" t="s">
        <v>113</v>
      </c>
      <c r="B38" s="37" t="s">
        <v>42</v>
      </c>
      <c r="C38" s="13" t="s">
        <v>114</v>
      </c>
      <c r="D38" s="13" t="s">
        <v>110</v>
      </c>
      <c r="E38" s="37" t="s">
        <v>45</v>
      </c>
      <c r="F38" s="35" t="s">
        <v>55</v>
      </c>
    </row>
    <row r="39" spans="1:6" ht="24.75" customHeight="1">
      <c r="A39" s="13" t="s">
        <v>115</v>
      </c>
      <c r="B39" s="37" t="s">
        <v>42</v>
      </c>
      <c r="C39" s="13" t="s">
        <v>116</v>
      </c>
      <c r="D39" s="13" t="s">
        <v>110</v>
      </c>
      <c r="E39" s="37" t="s">
        <v>45</v>
      </c>
      <c r="F39" s="35" t="s">
        <v>46</v>
      </c>
    </row>
    <row r="40" spans="1:6" ht="24.75" customHeight="1">
      <c r="A40" s="13" t="s">
        <v>117</v>
      </c>
      <c r="B40" s="37" t="s">
        <v>48</v>
      </c>
      <c r="C40" s="13" t="s">
        <v>118</v>
      </c>
      <c r="D40" s="13" t="s">
        <v>119</v>
      </c>
      <c r="E40" s="37" t="s">
        <v>45</v>
      </c>
      <c r="F40" s="35" t="s">
        <v>46</v>
      </c>
    </row>
    <row r="41" spans="1:6" ht="24.75" customHeight="1">
      <c r="A41" s="13" t="s">
        <v>120</v>
      </c>
      <c r="B41" s="37" t="s">
        <v>48</v>
      </c>
      <c r="C41" s="13" t="s">
        <v>121</v>
      </c>
      <c r="D41" s="13" t="s">
        <v>119</v>
      </c>
      <c r="E41" s="37" t="s">
        <v>45</v>
      </c>
      <c r="F41" s="35" t="s">
        <v>46</v>
      </c>
    </row>
    <row r="42" spans="1:6" ht="24.75" customHeight="1">
      <c r="A42" s="13" t="s">
        <v>122</v>
      </c>
      <c r="B42" s="37" t="s">
        <v>42</v>
      </c>
      <c r="C42" s="13" t="s">
        <v>123</v>
      </c>
      <c r="D42" s="13" t="s">
        <v>124</v>
      </c>
      <c r="E42" s="37" t="s">
        <v>45</v>
      </c>
      <c r="F42" s="35" t="s">
        <v>46</v>
      </c>
    </row>
    <row r="43" spans="1:6" ht="24.75" customHeight="1">
      <c r="A43" s="13" t="s">
        <v>125</v>
      </c>
      <c r="B43" s="37" t="s">
        <v>42</v>
      </c>
      <c r="C43" s="13" t="s">
        <v>79</v>
      </c>
      <c r="D43" s="13" t="s">
        <v>126</v>
      </c>
      <c r="E43" s="37" t="s">
        <v>45</v>
      </c>
      <c r="F43" s="35" t="s">
        <v>46</v>
      </c>
    </row>
    <row r="44" spans="1:6" ht="24.75" customHeight="1">
      <c r="A44" s="13" t="s">
        <v>127</v>
      </c>
      <c r="B44" s="37" t="s">
        <v>42</v>
      </c>
      <c r="C44" s="13" t="s">
        <v>128</v>
      </c>
      <c r="D44" s="13" t="s">
        <v>129</v>
      </c>
      <c r="E44" s="37" t="s">
        <v>45</v>
      </c>
      <c r="F44" s="35" t="s">
        <v>46</v>
      </c>
    </row>
    <row r="45" spans="1:6" ht="24.75" customHeight="1">
      <c r="A45" s="13" t="s">
        <v>130</v>
      </c>
      <c r="B45" s="37" t="s">
        <v>48</v>
      </c>
      <c r="C45" s="13" t="s">
        <v>123</v>
      </c>
      <c r="D45" s="13" t="s">
        <v>129</v>
      </c>
      <c r="E45" s="37" t="s">
        <v>45</v>
      </c>
      <c r="F45" s="35" t="s">
        <v>46</v>
      </c>
    </row>
    <row r="46" spans="1:6" ht="24.75" customHeight="1">
      <c r="A46" s="13" t="s">
        <v>131</v>
      </c>
      <c r="B46" s="37" t="s">
        <v>42</v>
      </c>
      <c r="C46" s="13" t="s">
        <v>132</v>
      </c>
      <c r="D46" s="13" t="s">
        <v>133</v>
      </c>
      <c r="E46" s="37" t="s">
        <v>45</v>
      </c>
      <c r="F46" s="35" t="s">
        <v>134</v>
      </c>
    </row>
    <row r="47" spans="1:6" ht="24.75" customHeight="1">
      <c r="A47" s="13" t="s">
        <v>135</v>
      </c>
      <c r="B47" s="37" t="s">
        <v>42</v>
      </c>
      <c r="C47" s="13" t="s">
        <v>136</v>
      </c>
      <c r="D47" s="13" t="s">
        <v>137</v>
      </c>
      <c r="E47" s="37" t="s">
        <v>45</v>
      </c>
      <c r="F47" s="35" t="s">
        <v>46</v>
      </c>
    </row>
    <row r="48" spans="1:6" ht="24.75" customHeight="1">
      <c r="A48" s="13" t="s">
        <v>138</v>
      </c>
      <c r="B48" s="37" t="s">
        <v>42</v>
      </c>
      <c r="C48" s="13" t="s">
        <v>139</v>
      </c>
      <c r="D48" s="13" t="s">
        <v>137</v>
      </c>
      <c r="E48" s="37" t="s">
        <v>45</v>
      </c>
      <c r="F48" s="35" t="s">
        <v>46</v>
      </c>
    </row>
    <row r="49" spans="1:6" ht="24.75" customHeight="1">
      <c r="A49" s="13" t="s">
        <v>140</v>
      </c>
      <c r="B49" s="37" t="s">
        <v>42</v>
      </c>
      <c r="C49" s="13" t="s">
        <v>141</v>
      </c>
      <c r="D49" s="13" t="s">
        <v>137</v>
      </c>
      <c r="E49" s="37" t="s">
        <v>45</v>
      </c>
      <c r="F49" s="35" t="s">
        <v>46</v>
      </c>
    </row>
    <row r="50" spans="1:6" ht="24.75" customHeight="1">
      <c r="A50" s="13" t="s">
        <v>142</v>
      </c>
      <c r="B50" s="37" t="s">
        <v>42</v>
      </c>
      <c r="C50" s="13" t="s">
        <v>143</v>
      </c>
      <c r="D50" s="13" t="s">
        <v>137</v>
      </c>
      <c r="E50" s="37" t="s">
        <v>45</v>
      </c>
      <c r="F50" s="35" t="s">
        <v>55</v>
      </c>
    </row>
    <row r="51" spans="1:6" ht="24.75" customHeight="1">
      <c r="A51" s="13" t="s">
        <v>144</v>
      </c>
      <c r="B51" s="37" t="s">
        <v>42</v>
      </c>
      <c r="C51" s="13" t="s">
        <v>145</v>
      </c>
      <c r="D51" s="13" t="s">
        <v>137</v>
      </c>
      <c r="E51" s="37" t="s">
        <v>146</v>
      </c>
      <c r="F51" s="35" t="s">
        <v>46</v>
      </c>
    </row>
    <row r="52" spans="1:6" ht="24.75" customHeight="1">
      <c r="A52" s="13" t="s">
        <v>147</v>
      </c>
      <c r="B52" s="37" t="s">
        <v>42</v>
      </c>
      <c r="C52" s="13" t="s">
        <v>148</v>
      </c>
      <c r="D52" s="13" t="s">
        <v>137</v>
      </c>
      <c r="E52" s="37" t="s">
        <v>45</v>
      </c>
      <c r="F52" s="35" t="s">
        <v>46</v>
      </c>
    </row>
    <row r="53" spans="1:6" ht="24.75" customHeight="1">
      <c r="A53" s="13" t="s">
        <v>149</v>
      </c>
      <c r="B53" s="37" t="s">
        <v>42</v>
      </c>
      <c r="C53" s="13" t="s">
        <v>150</v>
      </c>
      <c r="D53" s="13" t="s">
        <v>137</v>
      </c>
      <c r="E53" s="37" t="s">
        <v>45</v>
      </c>
      <c r="F53" s="35" t="s">
        <v>46</v>
      </c>
    </row>
    <row r="54" spans="1:6" ht="24.75" customHeight="1">
      <c r="A54" s="13" t="s">
        <v>151</v>
      </c>
      <c r="B54" s="37" t="s">
        <v>42</v>
      </c>
      <c r="C54" s="13" t="s">
        <v>139</v>
      </c>
      <c r="D54" s="13" t="s">
        <v>137</v>
      </c>
      <c r="E54" s="37" t="s">
        <v>45</v>
      </c>
      <c r="F54" s="35" t="s">
        <v>55</v>
      </c>
    </row>
    <row r="55" spans="1:6" ht="24.75" customHeight="1">
      <c r="A55" s="13" t="s">
        <v>152</v>
      </c>
      <c r="B55" s="37" t="s">
        <v>42</v>
      </c>
      <c r="C55" s="13" t="s">
        <v>153</v>
      </c>
      <c r="D55" s="13" t="s">
        <v>137</v>
      </c>
      <c r="E55" s="37" t="s">
        <v>45</v>
      </c>
      <c r="F55" s="35" t="s">
        <v>55</v>
      </c>
    </row>
    <row r="56" spans="1:6" ht="24.75" customHeight="1">
      <c r="A56" s="13" t="s">
        <v>154</v>
      </c>
      <c r="B56" s="37" t="s">
        <v>42</v>
      </c>
      <c r="C56" s="13" t="s">
        <v>155</v>
      </c>
      <c r="D56" s="13" t="s">
        <v>156</v>
      </c>
      <c r="E56" s="37" t="s">
        <v>157</v>
      </c>
      <c r="F56" s="35" t="s">
        <v>158</v>
      </c>
    </row>
    <row r="57" spans="1:6" ht="24.75" customHeight="1">
      <c r="A57" s="13" t="s">
        <v>159</v>
      </c>
      <c r="B57" s="37" t="s">
        <v>42</v>
      </c>
      <c r="C57" s="13" t="s">
        <v>160</v>
      </c>
      <c r="D57" s="13" t="s">
        <v>156</v>
      </c>
      <c r="E57" s="37" t="s">
        <v>45</v>
      </c>
      <c r="F57" s="35" t="s">
        <v>46</v>
      </c>
    </row>
    <row r="58" spans="1:6" ht="24.75" customHeight="1">
      <c r="A58" s="13" t="s">
        <v>161</v>
      </c>
      <c r="B58" s="37" t="s">
        <v>42</v>
      </c>
      <c r="C58" s="13" t="s">
        <v>162</v>
      </c>
      <c r="D58" s="13" t="s">
        <v>156</v>
      </c>
      <c r="E58" s="37" t="s">
        <v>45</v>
      </c>
      <c r="F58" s="35" t="s">
        <v>55</v>
      </c>
    </row>
    <row r="59" spans="1:6" ht="24.75" customHeight="1">
      <c r="A59" s="13" t="s">
        <v>163</v>
      </c>
      <c r="B59" s="37" t="s">
        <v>42</v>
      </c>
      <c r="C59" s="13" t="s">
        <v>164</v>
      </c>
      <c r="D59" s="13" t="s">
        <v>156</v>
      </c>
      <c r="E59" s="37" t="s">
        <v>45</v>
      </c>
      <c r="F59" s="35" t="s">
        <v>55</v>
      </c>
    </row>
    <row r="60" spans="1:6" ht="24.75" customHeight="1">
      <c r="A60" s="13" t="s">
        <v>165</v>
      </c>
      <c r="B60" s="37" t="s">
        <v>42</v>
      </c>
      <c r="C60" s="13" t="s">
        <v>166</v>
      </c>
      <c r="D60" s="13" t="s">
        <v>156</v>
      </c>
      <c r="E60" s="37" t="s">
        <v>45</v>
      </c>
      <c r="F60" s="35" t="s">
        <v>55</v>
      </c>
    </row>
    <row r="61" spans="1:6" ht="24.75" customHeight="1">
      <c r="A61" s="13" t="s">
        <v>167</v>
      </c>
      <c r="B61" s="37" t="s">
        <v>42</v>
      </c>
      <c r="C61" s="13" t="s">
        <v>71</v>
      </c>
      <c r="D61" s="13" t="s">
        <v>156</v>
      </c>
      <c r="E61" s="37" t="s">
        <v>45</v>
      </c>
      <c r="F61" s="35" t="s">
        <v>46</v>
      </c>
    </row>
    <row r="62" spans="1:6" ht="24.75" customHeight="1">
      <c r="A62" s="13" t="s">
        <v>168</v>
      </c>
      <c r="B62" s="37" t="s">
        <v>42</v>
      </c>
      <c r="C62" s="13" t="s">
        <v>114</v>
      </c>
      <c r="D62" s="13" t="s">
        <v>156</v>
      </c>
      <c r="E62" s="37" t="s">
        <v>45</v>
      </c>
      <c r="F62" s="35" t="s">
        <v>46</v>
      </c>
    </row>
    <row r="63" spans="1:6" ht="24.75" customHeight="1">
      <c r="A63" s="13" t="s">
        <v>169</v>
      </c>
      <c r="B63" s="37" t="s">
        <v>42</v>
      </c>
      <c r="C63" s="13" t="s">
        <v>170</v>
      </c>
      <c r="D63" s="13" t="s">
        <v>171</v>
      </c>
      <c r="E63" s="37" t="s">
        <v>45</v>
      </c>
      <c r="F63" s="35" t="s">
        <v>46</v>
      </c>
    </row>
    <row r="64" spans="1:6" ht="24.75" customHeight="1">
      <c r="A64" s="13" t="s">
        <v>172</v>
      </c>
      <c r="B64" s="37" t="s">
        <v>42</v>
      </c>
      <c r="C64" s="13" t="s">
        <v>173</v>
      </c>
      <c r="D64" s="13" t="s">
        <v>171</v>
      </c>
      <c r="E64" s="37" t="s">
        <v>45</v>
      </c>
      <c r="F64" s="35" t="s">
        <v>134</v>
      </c>
    </row>
    <row r="65" spans="1:6" ht="24.75" customHeight="1">
      <c r="A65" s="13" t="s">
        <v>174</v>
      </c>
      <c r="B65" s="37" t="s">
        <v>42</v>
      </c>
      <c r="C65" s="13" t="s">
        <v>175</v>
      </c>
      <c r="D65" s="13" t="s">
        <v>171</v>
      </c>
      <c r="E65" s="37" t="s">
        <v>45</v>
      </c>
      <c r="F65" s="35" t="s">
        <v>46</v>
      </c>
    </row>
    <row r="66" spans="1:6" ht="24.75" customHeight="1">
      <c r="A66" s="13" t="s">
        <v>176</v>
      </c>
      <c r="B66" s="37" t="s">
        <v>42</v>
      </c>
      <c r="C66" s="13" t="s">
        <v>177</v>
      </c>
      <c r="D66" s="13" t="s">
        <v>178</v>
      </c>
      <c r="E66" s="37" t="s">
        <v>45</v>
      </c>
      <c r="F66" s="35" t="s">
        <v>55</v>
      </c>
    </row>
    <row r="67" spans="1:6" ht="24.75" customHeight="1">
      <c r="A67" s="13" t="s">
        <v>179</v>
      </c>
      <c r="B67" s="37" t="s">
        <v>42</v>
      </c>
      <c r="C67" s="13" t="s">
        <v>180</v>
      </c>
      <c r="D67" s="13" t="s">
        <v>178</v>
      </c>
      <c r="E67" s="37" t="s">
        <v>45</v>
      </c>
      <c r="F67" s="35" t="s">
        <v>181</v>
      </c>
    </row>
    <row r="68" spans="1:6" ht="24.75" customHeight="1">
      <c r="A68" s="13" t="s">
        <v>182</v>
      </c>
      <c r="B68" s="37" t="s">
        <v>42</v>
      </c>
      <c r="C68" s="13" t="s">
        <v>183</v>
      </c>
      <c r="D68" s="13" t="s">
        <v>178</v>
      </c>
      <c r="E68" s="37" t="s">
        <v>45</v>
      </c>
      <c r="F68" s="35" t="s">
        <v>55</v>
      </c>
    </row>
    <row r="69" spans="1:6" ht="24.75" customHeight="1">
      <c r="A69" s="19" t="s">
        <v>184</v>
      </c>
      <c r="B69" s="35" t="s">
        <v>42</v>
      </c>
      <c r="C69" s="13" t="s">
        <v>185</v>
      </c>
      <c r="D69" s="13" t="s">
        <v>186</v>
      </c>
      <c r="E69" s="37" t="s">
        <v>45</v>
      </c>
      <c r="F69" s="37" t="s">
        <v>46</v>
      </c>
    </row>
    <row r="70" spans="1:6" ht="24.75" customHeight="1">
      <c r="A70" s="19" t="s">
        <v>187</v>
      </c>
      <c r="B70" s="35" t="s">
        <v>42</v>
      </c>
      <c r="C70" s="13" t="s">
        <v>188</v>
      </c>
      <c r="D70" s="13" t="s">
        <v>186</v>
      </c>
      <c r="E70" s="37" t="s">
        <v>45</v>
      </c>
      <c r="F70" s="37" t="s">
        <v>46</v>
      </c>
    </row>
    <row r="71" spans="1:6" ht="24.75" customHeight="1">
      <c r="A71" s="13" t="s">
        <v>189</v>
      </c>
      <c r="B71" s="37" t="s">
        <v>42</v>
      </c>
      <c r="C71" s="13" t="s">
        <v>190</v>
      </c>
      <c r="D71" s="13" t="s">
        <v>191</v>
      </c>
      <c r="E71" s="37" t="s">
        <v>45</v>
      </c>
      <c r="F71" s="35" t="s">
        <v>55</v>
      </c>
    </row>
    <row r="72" spans="1:6" ht="24.75" customHeight="1">
      <c r="A72" s="13" t="s">
        <v>192</v>
      </c>
      <c r="B72" s="37" t="s">
        <v>42</v>
      </c>
      <c r="C72" s="13" t="s">
        <v>193</v>
      </c>
      <c r="D72" s="13" t="s">
        <v>191</v>
      </c>
      <c r="E72" s="37" t="s">
        <v>45</v>
      </c>
      <c r="F72" s="35" t="s">
        <v>158</v>
      </c>
    </row>
    <row r="73" spans="1:6" ht="24.75" customHeight="1">
      <c r="A73" s="13" t="s">
        <v>194</v>
      </c>
      <c r="B73" s="37" t="s">
        <v>42</v>
      </c>
      <c r="C73" s="13" t="s">
        <v>195</v>
      </c>
      <c r="D73" s="13" t="s">
        <v>191</v>
      </c>
      <c r="E73" s="37" t="s">
        <v>45</v>
      </c>
      <c r="F73" s="35" t="s">
        <v>196</v>
      </c>
    </row>
    <row r="74" spans="1:6" ht="24.75" customHeight="1">
      <c r="A74" s="13" t="s">
        <v>197</v>
      </c>
      <c r="B74" s="37" t="s">
        <v>42</v>
      </c>
      <c r="C74" s="13" t="s">
        <v>198</v>
      </c>
      <c r="D74" s="13" t="s">
        <v>191</v>
      </c>
      <c r="E74" s="37" t="s">
        <v>45</v>
      </c>
      <c r="F74" s="37">
        <v>2</v>
      </c>
    </row>
    <row r="75" spans="1:6" ht="24.75" customHeight="1">
      <c r="A75" s="13" t="s">
        <v>199</v>
      </c>
      <c r="B75" s="37" t="s">
        <v>42</v>
      </c>
      <c r="C75" s="13" t="s">
        <v>200</v>
      </c>
      <c r="D75" s="13" t="s">
        <v>201</v>
      </c>
      <c r="E75" s="37" t="s">
        <v>45</v>
      </c>
      <c r="F75" s="35" t="s">
        <v>134</v>
      </c>
    </row>
    <row r="76" spans="1:6" ht="24.75" customHeight="1">
      <c r="A76" s="13" t="s">
        <v>202</v>
      </c>
      <c r="B76" s="37" t="s">
        <v>42</v>
      </c>
      <c r="C76" s="13" t="s">
        <v>203</v>
      </c>
      <c r="D76" s="13" t="s">
        <v>201</v>
      </c>
      <c r="E76" s="37" t="s">
        <v>45</v>
      </c>
      <c r="F76" s="35" t="s">
        <v>134</v>
      </c>
    </row>
    <row r="77" spans="1:6" ht="24.75" customHeight="1">
      <c r="A77" s="13" t="s">
        <v>204</v>
      </c>
      <c r="B77" s="37" t="s">
        <v>42</v>
      </c>
      <c r="C77" s="13" t="s">
        <v>205</v>
      </c>
      <c r="D77" s="13" t="s">
        <v>201</v>
      </c>
      <c r="E77" s="37" t="s">
        <v>45</v>
      </c>
      <c r="F77" s="35" t="s">
        <v>55</v>
      </c>
    </row>
    <row r="78" spans="1:6" ht="24.75" customHeight="1">
      <c r="A78" s="13" t="s">
        <v>206</v>
      </c>
      <c r="B78" s="37" t="s">
        <v>42</v>
      </c>
      <c r="C78" s="13" t="s">
        <v>207</v>
      </c>
      <c r="D78" s="13" t="s">
        <v>201</v>
      </c>
      <c r="E78" s="37" t="s">
        <v>45</v>
      </c>
      <c r="F78" s="35" t="s">
        <v>181</v>
      </c>
    </row>
    <row r="79" spans="1:6" ht="24.75" customHeight="1">
      <c r="A79" s="13" t="s">
        <v>208</v>
      </c>
      <c r="B79" s="37" t="s">
        <v>42</v>
      </c>
      <c r="C79" s="13" t="s">
        <v>209</v>
      </c>
      <c r="D79" s="13" t="s">
        <v>201</v>
      </c>
      <c r="E79" s="37" t="s">
        <v>45</v>
      </c>
      <c r="F79" s="35" t="s">
        <v>55</v>
      </c>
    </row>
    <row r="80" spans="1:6" ht="24.75" customHeight="1">
      <c r="A80" s="13" t="s">
        <v>210</v>
      </c>
      <c r="B80" s="37" t="s">
        <v>48</v>
      </c>
      <c r="C80" s="13" t="s">
        <v>211</v>
      </c>
      <c r="D80" s="13" t="s">
        <v>212</v>
      </c>
      <c r="E80" s="37" t="s">
        <v>45</v>
      </c>
      <c r="F80" s="35" t="s">
        <v>46</v>
      </c>
    </row>
    <row r="81" spans="1:6" ht="24.75" customHeight="1">
      <c r="A81" s="13" t="s">
        <v>213</v>
      </c>
      <c r="B81" s="37" t="s">
        <v>42</v>
      </c>
      <c r="C81" s="13" t="s">
        <v>214</v>
      </c>
      <c r="D81" s="13" t="s">
        <v>215</v>
      </c>
      <c r="E81" s="37" t="s">
        <v>45</v>
      </c>
      <c r="F81" s="35" t="s">
        <v>158</v>
      </c>
    </row>
    <row r="82" spans="1:6" ht="24.75" customHeight="1">
      <c r="A82" s="13" t="s">
        <v>216</v>
      </c>
      <c r="B82" s="37" t="s">
        <v>42</v>
      </c>
      <c r="C82" s="13" t="s">
        <v>217</v>
      </c>
      <c r="D82" s="13" t="s">
        <v>218</v>
      </c>
      <c r="E82" s="37" t="s">
        <v>45</v>
      </c>
      <c r="F82" s="35" t="s">
        <v>219</v>
      </c>
    </row>
    <row r="83" spans="1:6" ht="24.75" customHeight="1">
      <c r="A83" s="13" t="s">
        <v>220</v>
      </c>
      <c r="B83" s="37" t="s">
        <v>42</v>
      </c>
      <c r="C83" s="13" t="s">
        <v>221</v>
      </c>
      <c r="D83" s="13" t="s">
        <v>222</v>
      </c>
      <c r="E83" s="37" t="s">
        <v>45</v>
      </c>
      <c r="F83" s="35" t="s">
        <v>219</v>
      </c>
    </row>
    <row r="84" spans="1:6" ht="24.75" customHeight="1">
      <c r="A84" s="13" t="s">
        <v>223</v>
      </c>
      <c r="B84" s="37" t="s">
        <v>42</v>
      </c>
      <c r="C84" s="13" t="s">
        <v>224</v>
      </c>
      <c r="D84" s="13" t="s">
        <v>225</v>
      </c>
      <c r="E84" s="37" t="s">
        <v>45</v>
      </c>
      <c r="F84" s="35" t="s">
        <v>46</v>
      </c>
    </row>
    <row r="85" spans="1:6" ht="24.75" customHeight="1">
      <c r="A85" s="13" t="s">
        <v>226</v>
      </c>
      <c r="B85" s="37" t="s">
        <v>42</v>
      </c>
      <c r="C85" s="13" t="s">
        <v>227</v>
      </c>
      <c r="D85" s="13" t="s">
        <v>228</v>
      </c>
      <c r="E85" s="37" t="s">
        <v>45</v>
      </c>
      <c r="F85" s="35" t="s">
        <v>46</v>
      </c>
    </row>
    <row r="86" spans="1:6" ht="24.75" customHeight="1">
      <c r="A86" s="19" t="s">
        <v>229</v>
      </c>
      <c r="B86" s="37" t="s">
        <v>42</v>
      </c>
      <c r="C86" s="13" t="s">
        <v>183</v>
      </c>
      <c r="D86" s="13" t="s">
        <v>230</v>
      </c>
      <c r="E86" s="37" t="s">
        <v>45</v>
      </c>
      <c r="F86" s="35" t="s">
        <v>55</v>
      </c>
    </row>
    <row r="87" spans="1:6" ht="24.75" customHeight="1">
      <c r="A87" s="19" t="s">
        <v>231</v>
      </c>
      <c r="B87" s="37" t="s">
        <v>42</v>
      </c>
      <c r="C87" s="13" t="s">
        <v>232</v>
      </c>
      <c r="D87" s="13" t="s">
        <v>233</v>
      </c>
      <c r="E87" s="37" t="s">
        <v>45</v>
      </c>
      <c r="F87" s="35" t="s">
        <v>46</v>
      </c>
    </row>
    <row r="88" spans="1:6" ht="24.75" customHeight="1">
      <c r="A88" s="19" t="s">
        <v>234</v>
      </c>
      <c r="B88" s="37" t="s">
        <v>42</v>
      </c>
      <c r="C88" s="13" t="s">
        <v>235</v>
      </c>
      <c r="D88" s="13" t="s">
        <v>236</v>
      </c>
      <c r="E88" s="37" t="s">
        <v>45</v>
      </c>
      <c r="F88" s="35" t="s">
        <v>46</v>
      </c>
    </row>
    <row r="89" spans="1:6" ht="24.75" customHeight="1">
      <c r="A89" s="19" t="s">
        <v>237</v>
      </c>
      <c r="B89" s="37" t="s">
        <v>42</v>
      </c>
      <c r="C89" s="13" t="s">
        <v>238</v>
      </c>
      <c r="D89" s="13" t="s">
        <v>239</v>
      </c>
      <c r="E89" s="37" t="s">
        <v>45</v>
      </c>
      <c r="F89" s="35" t="s">
        <v>46</v>
      </c>
    </row>
    <row r="90" spans="1:6" ht="24.75" customHeight="1">
      <c r="A90" s="19" t="s">
        <v>240</v>
      </c>
      <c r="B90" s="37" t="s">
        <v>42</v>
      </c>
      <c r="C90" s="13" t="s">
        <v>241</v>
      </c>
      <c r="D90" s="13" t="s">
        <v>242</v>
      </c>
      <c r="E90" s="37" t="s">
        <v>45</v>
      </c>
      <c r="F90" s="35" t="s">
        <v>46</v>
      </c>
    </row>
    <row r="91" spans="1:6" ht="24.75" customHeight="1">
      <c r="A91" s="19" t="s">
        <v>243</v>
      </c>
      <c r="B91" s="37" t="s">
        <v>42</v>
      </c>
      <c r="C91" s="13" t="s">
        <v>244</v>
      </c>
      <c r="D91" s="13" t="s">
        <v>245</v>
      </c>
      <c r="E91" s="37" t="s">
        <v>45</v>
      </c>
      <c r="F91" s="35" t="s">
        <v>55</v>
      </c>
    </row>
    <row r="92" spans="1:6" ht="24.75" customHeight="1">
      <c r="A92" s="19" t="s">
        <v>246</v>
      </c>
      <c r="B92" s="37" t="s">
        <v>42</v>
      </c>
      <c r="C92" s="13" t="s">
        <v>247</v>
      </c>
      <c r="D92" s="13" t="s">
        <v>245</v>
      </c>
      <c r="E92" s="37" t="s">
        <v>45</v>
      </c>
      <c r="F92" s="35" t="s">
        <v>55</v>
      </c>
    </row>
    <row r="93" spans="1:6" ht="24.75" customHeight="1">
      <c r="A93" s="19" t="s">
        <v>248</v>
      </c>
      <c r="B93" s="37" t="s">
        <v>42</v>
      </c>
      <c r="C93" s="13" t="s">
        <v>249</v>
      </c>
      <c r="D93" s="13" t="s">
        <v>245</v>
      </c>
      <c r="E93" s="37" t="s">
        <v>45</v>
      </c>
      <c r="F93" s="35" t="s">
        <v>55</v>
      </c>
    </row>
    <row r="94" spans="1:6" ht="24.75" customHeight="1">
      <c r="A94" s="13" t="s">
        <v>250</v>
      </c>
      <c r="B94" s="37" t="s">
        <v>42</v>
      </c>
      <c r="C94" s="13" t="s">
        <v>238</v>
      </c>
      <c r="D94" s="13" t="s">
        <v>251</v>
      </c>
      <c r="E94" s="37" t="s">
        <v>45</v>
      </c>
      <c r="F94" s="35" t="s">
        <v>46</v>
      </c>
    </row>
    <row r="95" spans="1:6" ht="24.75" customHeight="1">
      <c r="A95" s="13" t="s">
        <v>252</v>
      </c>
      <c r="B95" s="37" t="s">
        <v>42</v>
      </c>
      <c r="C95" s="13" t="s">
        <v>253</v>
      </c>
      <c r="D95" s="13" t="s">
        <v>254</v>
      </c>
      <c r="E95" s="37" t="s">
        <v>45</v>
      </c>
      <c r="F95" s="35" t="s">
        <v>46</v>
      </c>
    </row>
    <row r="96" spans="1:6" ht="24.75" customHeight="1">
      <c r="A96" s="13" t="s">
        <v>255</v>
      </c>
      <c r="B96" s="37" t="s">
        <v>42</v>
      </c>
      <c r="C96" s="13" t="s">
        <v>256</v>
      </c>
      <c r="D96" s="13" t="s">
        <v>257</v>
      </c>
      <c r="E96" s="37" t="s">
        <v>45</v>
      </c>
      <c r="F96" s="35" t="s">
        <v>46</v>
      </c>
    </row>
    <row r="97" spans="1:6" ht="24.75" customHeight="1">
      <c r="A97" s="13" t="s">
        <v>258</v>
      </c>
      <c r="B97" s="37" t="s">
        <v>42</v>
      </c>
      <c r="C97" s="13" t="s">
        <v>259</v>
      </c>
      <c r="D97" s="13" t="s">
        <v>260</v>
      </c>
      <c r="E97" s="37" t="s">
        <v>45</v>
      </c>
      <c r="F97" s="35" t="s">
        <v>46</v>
      </c>
    </row>
    <row r="98" spans="1:6" ht="24.75" customHeight="1">
      <c r="A98" s="23" t="s">
        <v>261</v>
      </c>
      <c r="B98" s="37" t="s">
        <v>42</v>
      </c>
      <c r="C98" s="13" t="s">
        <v>262</v>
      </c>
      <c r="D98" s="13" t="s">
        <v>263</v>
      </c>
      <c r="E98" s="37" t="s">
        <v>264</v>
      </c>
      <c r="F98" s="37">
        <v>2</v>
      </c>
    </row>
    <row r="99" spans="1:6" ht="24.75" customHeight="1">
      <c r="A99" s="23" t="s">
        <v>265</v>
      </c>
      <c r="B99" s="37" t="s">
        <v>42</v>
      </c>
      <c r="C99" s="13" t="s">
        <v>266</v>
      </c>
      <c r="D99" s="13" t="s">
        <v>263</v>
      </c>
      <c r="E99" s="37" t="s">
        <v>45</v>
      </c>
      <c r="F99" s="37" t="s">
        <v>46</v>
      </c>
    </row>
    <row r="100" spans="1:6" ht="24.75" customHeight="1">
      <c r="A100" s="13" t="s">
        <v>267</v>
      </c>
      <c r="B100" s="37" t="s">
        <v>42</v>
      </c>
      <c r="C100" s="13" t="s">
        <v>268</v>
      </c>
      <c r="D100" s="13" t="s">
        <v>269</v>
      </c>
      <c r="E100" s="37" t="s">
        <v>45</v>
      </c>
      <c r="F100" s="35" t="s">
        <v>46</v>
      </c>
    </row>
    <row r="101" spans="1:6" ht="24.75" customHeight="1">
      <c r="A101" s="13" t="s">
        <v>270</v>
      </c>
      <c r="B101" s="37" t="s">
        <v>42</v>
      </c>
      <c r="C101" s="13" t="s">
        <v>271</v>
      </c>
      <c r="D101" s="13" t="s">
        <v>269</v>
      </c>
      <c r="E101" s="37" t="s">
        <v>45</v>
      </c>
      <c r="F101" s="35" t="s">
        <v>46</v>
      </c>
    </row>
    <row r="102" spans="1:6" ht="24.75" customHeight="1">
      <c r="A102" s="13" t="s">
        <v>16</v>
      </c>
      <c r="B102" s="37" t="s">
        <v>42</v>
      </c>
      <c r="C102" s="13" t="s">
        <v>272</v>
      </c>
      <c r="D102" s="13" t="s">
        <v>269</v>
      </c>
      <c r="E102" s="37" t="s">
        <v>45</v>
      </c>
      <c r="F102" s="35" t="s">
        <v>55</v>
      </c>
    </row>
    <row r="103" spans="1:6" ht="24.75" customHeight="1">
      <c r="A103" s="13" t="s">
        <v>273</v>
      </c>
      <c r="B103" s="37" t="s">
        <v>274</v>
      </c>
      <c r="C103" s="13" t="s">
        <v>275</v>
      </c>
      <c r="D103" s="13" t="s">
        <v>276</v>
      </c>
      <c r="E103" s="37" t="s">
        <v>45</v>
      </c>
      <c r="F103" s="35" t="s">
        <v>134</v>
      </c>
    </row>
    <row r="104" spans="1:6" ht="24.75" customHeight="1">
      <c r="A104" s="13" t="s">
        <v>277</v>
      </c>
      <c r="B104" s="37" t="s">
        <v>42</v>
      </c>
      <c r="C104" s="13" t="s">
        <v>207</v>
      </c>
      <c r="D104" s="13" t="s">
        <v>276</v>
      </c>
      <c r="E104" s="37" t="s">
        <v>45</v>
      </c>
      <c r="F104" s="35" t="s">
        <v>55</v>
      </c>
    </row>
    <row r="105" spans="1:6" ht="24.75" customHeight="1">
      <c r="A105" s="13" t="s">
        <v>278</v>
      </c>
      <c r="B105" s="37" t="s">
        <v>42</v>
      </c>
      <c r="C105" s="13" t="s">
        <v>279</v>
      </c>
      <c r="D105" s="13" t="s">
        <v>276</v>
      </c>
      <c r="E105" s="37" t="s">
        <v>45</v>
      </c>
      <c r="F105" s="35" t="s">
        <v>55</v>
      </c>
    </row>
    <row r="106" spans="1:6" ht="24.75" customHeight="1">
      <c r="A106" s="13" t="s">
        <v>280</v>
      </c>
      <c r="B106" s="37" t="s">
        <v>42</v>
      </c>
      <c r="C106" s="13" t="s">
        <v>281</v>
      </c>
      <c r="D106" s="13" t="s">
        <v>276</v>
      </c>
      <c r="E106" s="37" t="s">
        <v>45</v>
      </c>
      <c r="F106" s="35" t="s">
        <v>55</v>
      </c>
    </row>
    <row r="107" spans="1:6" ht="24.75" customHeight="1">
      <c r="A107" s="13" t="s">
        <v>282</v>
      </c>
      <c r="B107" s="37" t="s">
        <v>42</v>
      </c>
      <c r="C107" s="13" t="s">
        <v>283</v>
      </c>
      <c r="D107" s="13" t="s">
        <v>276</v>
      </c>
      <c r="E107" s="37" t="s">
        <v>45</v>
      </c>
      <c r="F107" s="35" t="s">
        <v>181</v>
      </c>
    </row>
    <row r="108" spans="1:6" ht="24.75" customHeight="1">
      <c r="A108" s="13" t="s">
        <v>284</v>
      </c>
      <c r="B108" s="37" t="s">
        <v>42</v>
      </c>
      <c r="C108" s="13" t="s">
        <v>285</v>
      </c>
      <c r="D108" s="13" t="s">
        <v>286</v>
      </c>
      <c r="E108" s="37" t="s">
        <v>45</v>
      </c>
      <c r="F108" s="35" t="s">
        <v>55</v>
      </c>
    </row>
    <row r="109" spans="1:6" ht="24.75" customHeight="1">
      <c r="A109" s="13" t="s">
        <v>287</v>
      </c>
      <c r="B109" s="37" t="s">
        <v>48</v>
      </c>
      <c r="C109" s="13" t="s">
        <v>211</v>
      </c>
      <c r="D109" s="13" t="s">
        <v>288</v>
      </c>
      <c r="E109" s="37" t="s">
        <v>45</v>
      </c>
      <c r="F109" s="35" t="s">
        <v>46</v>
      </c>
    </row>
    <row r="110" spans="1:6" ht="24.75" customHeight="1">
      <c r="A110" s="13" t="s">
        <v>289</v>
      </c>
      <c r="B110" s="37" t="s">
        <v>42</v>
      </c>
      <c r="C110" s="13" t="s">
        <v>290</v>
      </c>
      <c r="D110" s="13" t="s">
        <v>288</v>
      </c>
      <c r="E110" s="37" t="s">
        <v>45</v>
      </c>
      <c r="F110" s="35" t="s">
        <v>46</v>
      </c>
    </row>
    <row r="111" spans="1:6" ht="24.75" customHeight="1">
      <c r="A111" s="13" t="s">
        <v>291</v>
      </c>
      <c r="B111" s="37" t="s">
        <v>42</v>
      </c>
      <c r="C111" s="13" t="s">
        <v>281</v>
      </c>
      <c r="D111" s="13" t="s">
        <v>288</v>
      </c>
      <c r="E111" s="37" t="s">
        <v>45</v>
      </c>
      <c r="F111" s="35" t="s">
        <v>46</v>
      </c>
    </row>
    <row r="112" spans="1:6" ht="24.75" customHeight="1">
      <c r="A112" s="13" t="s">
        <v>292</v>
      </c>
      <c r="B112" s="37" t="s">
        <v>42</v>
      </c>
      <c r="C112" s="13" t="s">
        <v>293</v>
      </c>
      <c r="D112" s="13" t="s">
        <v>288</v>
      </c>
      <c r="E112" s="37" t="s">
        <v>45</v>
      </c>
      <c r="F112" s="35" t="s">
        <v>55</v>
      </c>
    </row>
    <row r="113" spans="1:6" ht="24.75" customHeight="1">
      <c r="A113" s="19" t="s">
        <v>294</v>
      </c>
      <c r="B113" s="35" t="s">
        <v>42</v>
      </c>
      <c r="C113" s="13" t="s">
        <v>295</v>
      </c>
      <c r="D113" s="13" t="s">
        <v>288</v>
      </c>
      <c r="E113" s="37" t="s">
        <v>45</v>
      </c>
      <c r="F113" s="37" t="s">
        <v>158</v>
      </c>
    </row>
    <row r="114" spans="1:6" ht="24.75" customHeight="1">
      <c r="A114" s="13" t="s">
        <v>296</v>
      </c>
      <c r="B114" s="37" t="s">
        <v>42</v>
      </c>
      <c r="C114" s="13" t="s">
        <v>297</v>
      </c>
      <c r="D114" s="13" t="s">
        <v>288</v>
      </c>
      <c r="E114" s="37" t="s">
        <v>45</v>
      </c>
      <c r="F114" s="35" t="s">
        <v>46</v>
      </c>
    </row>
    <row r="115" spans="1:6" ht="24.75" customHeight="1">
      <c r="A115" s="19" t="s">
        <v>298</v>
      </c>
      <c r="B115" s="37" t="s">
        <v>42</v>
      </c>
      <c r="C115" s="13" t="s">
        <v>173</v>
      </c>
      <c r="D115" s="13" t="s">
        <v>288</v>
      </c>
      <c r="E115" s="37" t="s">
        <v>45</v>
      </c>
      <c r="F115" s="35" t="s">
        <v>55</v>
      </c>
    </row>
    <row r="116" spans="1:6" ht="24.75" customHeight="1">
      <c r="A116" s="13" t="s">
        <v>299</v>
      </c>
      <c r="B116" s="37" t="s">
        <v>48</v>
      </c>
      <c r="C116" s="13" t="s">
        <v>297</v>
      </c>
      <c r="D116" s="13" t="s">
        <v>288</v>
      </c>
      <c r="E116" s="37" t="s">
        <v>45</v>
      </c>
      <c r="F116" s="35" t="s">
        <v>46</v>
      </c>
    </row>
    <row r="117" spans="1:6" ht="24.75" customHeight="1">
      <c r="A117" s="19" t="s">
        <v>300</v>
      </c>
      <c r="B117" s="37" t="s">
        <v>42</v>
      </c>
      <c r="C117" s="13" t="s">
        <v>301</v>
      </c>
      <c r="D117" s="13" t="s">
        <v>288</v>
      </c>
      <c r="E117" s="37" t="s">
        <v>45</v>
      </c>
      <c r="F117" s="35" t="s">
        <v>158</v>
      </c>
    </row>
    <row r="118" spans="1:6" ht="24.75" customHeight="1">
      <c r="A118" s="19" t="s">
        <v>302</v>
      </c>
      <c r="B118" s="37" t="s">
        <v>42</v>
      </c>
      <c r="C118" s="13" t="s">
        <v>303</v>
      </c>
      <c r="D118" s="13" t="s">
        <v>304</v>
      </c>
      <c r="E118" s="37" t="s">
        <v>45</v>
      </c>
      <c r="F118" s="35" t="s">
        <v>134</v>
      </c>
    </row>
    <row r="119" spans="1:6" ht="24.75" customHeight="1">
      <c r="A119" s="13" t="s">
        <v>305</v>
      </c>
      <c r="B119" s="37" t="s">
        <v>42</v>
      </c>
      <c r="C119" s="13" t="s">
        <v>290</v>
      </c>
      <c r="D119" s="13" t="s">
        <v>306</v>
      </c>
      <c r="E119" s="37" t="s">
        <v>45</v>
      </c>
      <c r="F119" s="35" t="s">
        <v>46</v>
      </c>
    </row>
    <row r="120" spans="1:6" ht="24.75" customHeight="1">
      <c r="A120" s="19" t="s">
        <v>307</v>
      </c>
      <c r="B120" s="37" t="s">
        <v>42</v>
      </c>
      <c r="C120" s="13" t="s">
        <v>308</v>
      </c>
      <c r="D120" s="13" t="s">
        <v>309</v>
      </c>
      <c r="E120" s="37" t="s">
        <v>45</v>
      </c>
      <c r="F120" s="35" t="s">
        <v>134</v>
      </c>
    </row>
    <row r="121" spans="1:6" ht="24.75" customHeight="1">
      <c r="A121" s="13" t="s">
        <v>310</v>
      </c>
      <c r="B121" s="37" t="s">
        <v>42</v>
      </c>
      <c r="C121" s="13" t="s">
        <v>311</v>
      </c>
      <c r="D121" s="13" t="s">
        <v>309</v>
      </c>
      <c r="E121" s="37" t="s">
        <v>45</v>
      </c>
      <c r="F121" s="35" t="s">
        <v>46</v>
      </c>
    </row>
    <row r="122" spans="1:6" ht="24.75" customHeight="1">
      <c r="A122" s="19" t="s">
        <v>312</v>
      </c>
      <c r="B122" s="37" t="s">
        <v>42</v>
      </c>
      <c r="C122" s="13" t="s">
        <v>281</v>
      </c>
      <c r="D122" s="13" t="s">
        <v>313</v>
      </c>
      <c r="E122" s="37" t="s">
        <v>45</v>
      </c>
      <c r="F122" s="35" t="s">
        <v>46</v>
      </c>
    </row>
    <row r="123" spans="1:6" ht="24.75" customHeight="1">
      <c r="A123" s="13" t="s">
        <v>314</v>
      </c>
      <c r="B123" s="37" t="s">
        <v>42</v>
      </c>
      <c r="C123" s="13" t="s">
        <v>315</v>
      </c>
      <c r="D123" s="13" t="s">
        <v>316</v>
      </c>
      <c r="E123" s="37" t="s">
        <v>45</v>
      </c>
      <c r="F123" s="35" t="s">
        <v>46</v>
      </c>
    </row>
    <row r="124" spans="1:6" ht="24.75" customHeight="1">
      <c r="A124" s="13" t="s">
        <v>317</v>
      </c>
      <c r="B124" s="37" t="s">
        <v>42</v>
      </c>
      <c r="C124" s="13" t="s">
        <v>318</v>
      </c>
      <c r="D124" s="13" t="s">
        <v>319</v>
      </c>
      <c r="E124" s="37" t="s">
        <v>45</v>
      </c>
      <c r="F124" s="35" t="s">
        <v>46</v>
      </c>
    </row>
    <row r="125" spans="1:6" ht="24.75" customHeight="1">
      <c r="A125" s="19" t="s">
        <v>320</v>
      </c>
      <c r="B125" s="35" t="s">
        <v>42</v>
      </c>
      <c r="C125" s="13" t="s">
        <v>303</v>
      </c>
      <c r="D125" s="13" t="s">
        <v>321</v>
      </c>
      <c r="E125" s="37" t="s">
        <v>45</v>
      </c>
      <c r="F125" s="37">
        <v>2</v>
      </c>
    </row>
    <row r="126" spans="1:6" ht="24.75" customHeight="1">
      <c r="A126" s="13" t="s">
        <v>322</v>
      </c>
      <c r="B126" s="37" t="s">
        <v>42</v>
      </c>
      <c r="C126" s="13" t="s">
        <v>238</v>
      </c>
      <c r="D126" s="13" t="s">
        <v>323</v>
      </c>
      <c r="E126" s="37" t="s">
        <v>45</v>
      </c>
      <c r="F126" s="35" t="s">
        <v>55</v>
      </c>
    </row>
    <row r="127" spans="1:6" ht="24.75" customHeight="1">
      <c r="A127" s="19" t="s">
        <v>324</v>
      </c>
      <c r="B127" s="35" t="s">
        <v>42</v>
      </c>
      <c r="C127" s="13" t="s">
        <v>325</v>
      </c>
      <c r="D127" s="13" t="s">
        <v>323</v>
      </c>
      <c r="E127" s="37" t="s">
        <v>45</v>
      </c>
      <c r="F127" s="37" t="s">
        <v>46</v>
      </c>
    </row>
    <row r="128" spans="1:6" ht="24.75" customHeight="1">
      <c r="A128" s="13" t="s">
        <v>326</v>
      </c>
      <c r="B128" s="37" t="s">
        <v>42</v>
      </c>
      <c r="C128" s="13" t="s">
        <v>327</v>
      </c>
      <c r="D128" s="13" t="s">
        <v>323</v>
      </c>
      <c r="E128" s="37" t="s">
        <v>45</v>
      </c>
      <c r="F128" s="35" t="s">
        <v>46</v>
      </c>
    </row>
    <row r="129" spans="1:6" ht="24.75" customHeight="1">
      <c r="A129" s="13" t="s">
        <v>328</v>
      </c>
      <c r="B129" s="37" t="s">
        <v>42</v>
      </c>
      <c r="C129" s="13" t="s">
        <v>329</v>
      </c>
      <c r="D129" s="13" t="s">
        <v>323</v>
      </c>
      <c r="E129" s="37" t="s">
        <v>45</v>
      </c>
      <c r="F129" s="35" t="s">
        <v>55</v>
      </c>
    </row>
    <row r="130" spans="1:6" ht="24.75" customHeight="1">
      <c r="A130" s="13" t="s">
        <v>330</v>
      </c>
      <c r="B130" s="37" t="s">
        <v>42</v>
      </c>
      <c r="C130" s="13" t="s">
        <v>331</v>
      </c>
      <c r="D130" s="13" t="s">
        <v>332</v>
      </c>
      <c r="E130" s="37" t="s">
        <v>45</v>
      </c>
      <c r="F130" s="35" t="s">
        <v>46</v>
      </c>
    </row>
    <row r="131" spans="1:6" ht="24.75" customHeight="1">
      <c r="A131" s="23" t="s">
        <v>333</v>
      </c>
      <c r="B131" s="35" t="s">
        <v>42</v>
      </c>
      <c r="C131" s="13" t="s">
        <v>173</v>
      </c>
      <c r="D131" s="13" t="s">
        <v>334</v>
      </c>
      <c r="E131" s="37" t="s">
        <v>45</v>
      </c>
      <c r="F131" s="37" t="s">
        <v>46</v>
      </c>
    </row>
    <row r="132" spans="1:6" ht="24.75" customHeight="1">
      <c r="A132" s="13" t="s">
        <v>335</v>
      </c>
      <c r="B132" s="37" t="s">
        <v>42</v>
      </c>
      <c r="C132" s="13" t="s">
        <v>336</v>
      </c>
      <c r="D132" s="13" t="s">
        <v>334</v>
      </c>
      <c r="E132" s="37" t="s">
        <v>45</v>
      </c>
      <c r="F132" s="35" t="s">
        <v>46</v>
      </c>
    </row>
    <row r="133" spans="1:6" ht="24.75" customHeight="1">
      <c r="A133" s="13" t="s">
        <v>25</v>
      </c>
      <c r="B133" s="37" t="s">
        <v>42</v>
      </c>
      <c r="C133" s="13" t="s">
        <v>337</v>
      </c>
      <c r="D133" s="13" t="s">
        <v>334</v>
      </c>
      <c r="E133" s="37" t="s">
        <v>45</v>
      </c>
      <c r="F133" s="35" t="s">
        <v>46</v>
      </c>
    </row>
    <row r="134" spans="1:6" ht="24.75" customHeight="1">
      <c r="A134" s="23" t="s">
        <v>338</v>
      </c>
      <c r="B134" s="37" t="s">
        <v>42</v>
      </c>
      <c r="C134" s="13" t="s">
        <v>337</v>
      </c>
      <c r="D134" s="13" t="s">
        <v>334</v>
      </c>
      <c r="E134" s="37" t="s">
        <v>45</v>
      </c>
      <c r="F134" s="37" t="s">
        <v>134</v>
      </c>
    </row>
    <row r="135" spans="1:6" ht="24.75" customHeight="1">
      <c r="A135" s="23" t="s">
        <v>339</v>
      </c>
      <c r="B135" s="35" t="s">
        <v>42</v>
      </c>
      <c r="C135" s="13" t="s">
        <v>340</v>
      </c>
      <c r="D135" s="13" t="s">
        <v>334</v>
      </c>
      <c r="E135" s="37" t="s">
        <v>45</v>
      </c>
      <c r="F135" s="37" t="s">
        <v>46</v>
      </c>
    </row>
    <row r="136" spans="1:6" ht="24.75" customHeight="1">
      <c r="A136" s="23" t="s">
        <v>341</v>
      </c>
      <c r="B136" s="57" t="s">
        <v>42</v>
      </c>
      <c r="C136" s="13" t="s">
        <v>205</v>
      </c>
      <c r="D136" s="13" t="s">
        <v>334</v>
      </c>
      <c r="E136" s="37" t="s">
        <v>45</v>
      </c>
      <c r="F136" s="37" t="s">
        <v>46</v>
      </c>
    </row>
    <row r="137" spans="1:6" ht="24.75" customHeight="1">
      <c r="A137" s="13" t="s">
        <v>342</v>
      </c>
      <c r="B137" s="37" t="s">
        <v>42</v>
      </c>
      <c r="C137" s="13" t="s">
        <v>343</v>
      </c>
      <c r="D137" s="13" t="s">
        <v>334</v>
      </c>
      <c r="E137" s="37" t="s">
        <v>45</v>
      </c>
      <c r="F137" s="35" t="s">
        <v>46</v>
      </c>
    </row>
    <row r="138" spans="1:6" ht="24.75" customHeight="1">
      <c r="A138" s="23" t="s">
        <v>344</v>
      </c>
      <c r="B138" s="37" t="s">
        <v>42</v>
      </c>
      <c r="C138" s="13" t="s">
        <v>345</v>
      </c>
      <c r="D138" s="13" t="s">
        <v>334</v>
      </c>
      <c r="E138" s="37" t="s">
        <v>45</v>
      </c>
      <c r="F138" s="37">
        <v>2</v>
      </c>
    </row>
    <row r="139" spans="1:6" ht="24.75" customHeight="1">
      <c r="A139" s="19" t="s">
        <v>346</v>
      </c>
      <c r="B139" s="37" t="s">
        <v>42</v>
      </c>
      <c r="C139" s="13" t="s">
        <v>297</v>
      </c>
      <c r="D139" s="13" t="s">
        <v>334</v>
      </c>
      <c r="E139" s="37" t="s">
        <v>45</v>
      </c>
      <c r="F139" s="35" t="s">
        <v>46</v>
      </c>
    </row>
    <row r="140" spans="1:6" ht="24.75" customHeight="1">
      <c r="A140" s="13" t="s">
        <v>347</v>
      </c>
      <c r="B140" s="37" t="s">
        <v>42</v>
      </c>
      <c r="C140" s="13" t="s">
        <v>348</v>
      </c>
      <c r="D140" s="13" t="s">
        <v>349</v>
      </c>
      <c r="E140" s="37" t="s">
        <v>45</v>
      </c>
      <c r="F140" s="35" t="s">
        <v>196</v>
      </c>
    </row>
    <row r="141" spans="1:6" ht="12.75">
      <c r="A141" s="5" t="s">
        <v>350</v>
      </c>
      <c r="B141" s="21"/>
      <c r="C141" s="63"/>
      <c r="D141" s="63"/>
      <c r="E141" s="63"/>
      <c r="F141" s="21"/>
    </row>
    <row r="142" ht="12.75">
      <c r="A142" s="10" t="s">
        <v>351</v>
      </c>
    </row>
    <row r="143" ht="12.75">
      <c r="A143" s="10" t="s">
        <v>352</v>
      </c>
    </row>
    <row r="144" ht="12.75">
      <c r="A144" s="10" t="s">
        <v>353</v>
      </c>
    </row>
    <row r="145" ht="12.75">
      <c r="A145" s="10" t="s">
        <v>354</v>
      </c>
    </row>
    <row r="146" ht="12.75">
      <c r="A146" s="10" t="s">
        <v>355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B1"/>
    </sheetView>
  </sheetViews>
  <sheetFormatPr defaultColWidth="8.8515625" defaultRowHeight="12.75" customHeight="1"/>
  <cols>
    <col min="1" max="1" width="42.28125" style="0" customWidth="1"/>
    <col min="2" max="2" width="19.57421875" style="0" customWidth="1"/>
    <col min="3" max="3" width="14.7109375" style="0" customWidth="1"/>
    <col min="4" max="4" width="33.140625" style="0" customWidth="1"/>
    <col min="5" max="5" width="21.421875" style="0" customWidth="1"/>
    <col min="6" max="6" width="22.57421875" style="0" customWidth="1"/>
    <col min="7" max="7" width="23.421875" style="0" customWidth="1"/>
    <col min="8" max="8" width="11.57421875" style="0" customWidth="1"/>
    <col min="9" max="9" width="13.7109375" style="0" customWidth="1"/>
    <col min="10" max="10" width="45.57421875" style="0" customWidth="1"/>
  </cols>
  <sheetData>
    <row r="1" spans="1:2" ht="12.75">
      <c r="A1" s="69" t="str">
        <f>'Cronograma Físico'!A1</f>
        <v>CHAMADA PÚBLICA MCT / FINEP / CT-INFRA - PROINFRA - 01/2012</v>
      </c>
      <c r="B1" s="65"/>
    </row>
    <row r="3" ht="15" customHeight="1">
      <c r="A3" s="33" t="s">
        <v>33</v>
      </c>
    </row>
    <row r="5" spans="1:2" ht="12.75">
      <c r="A5" s="48"/>
      <c r="B5" s="8"/>
    </row>
    <row r="6" spans="1:3" ht="12.75">
      <c r="A6" s="7" t="s">
        <v>2</v>
      </c>
      <c r="B6" s="7">
        <f>'Cronograma Físico'!B6</f>
        <v>0</v>
      </c>
      <c r="C6" s="40"/>
    </row>
    <row r="7" spans="1:3" ht="12.75">
      <c r="A7" s="7" t="s">
        <v>3</v>
      </c>
      <c r="B7" s="7">
        <f>'Cronograma Físico'!B7</f>
        <v>0</v>
      </c>
      <c r="C7" s="40"/>
    </row>
    <row r="8" spans="1:3" ht="12.75">
      <c r="A8" s="7" t="s">
        <v>4</v>
      </c>
      <c r="B8" s="7" t="str">
        <f>'Cronograma Físico'!B8</f>
        <v>LIMCET V</v>
      </c>
      <c r="C8" s="40"/>
    </row>
    <row r="9" spans="1:2" ht="12.75">
      <c r="A9" s="21"/>
      <c r="B9" s="21"/>
    </row>
    <row r="10" spans="1:10" ht="12.75">
      <c r="A10" s="48"/>
      <c r="B10" s="48"/>
      <c r="C10" s="48"/>
      <c r="D10" s="48"/>
      <c r="E10" s="48"/>
      <c r="F10" s="48"/>
      <c r="G10" s="48"/>
      <c r="H10" s="48"/>
      <c r="I10" s="48"/>
      <c r="J10" s="51" t="s">
        <v>356</v>
      </c>
    </row>
    <row r="11" spans="1:11" ht="54" customHeight="1">
      <c r="A11" s="50" t="s">
        <v>35</v>
      </c>
      <c r="B11" s="11" t="s">
        <v>357</v>
      </c>
      <c r="C11" s="50" t="s">
        <v>36</v>
      </c>
      <c r="D11" s="50" t="s">
        <v>37</v>
      </c>
      <c r="E11" s="50" t="s">
        <v>38</v>
      </c>
      <c r="F11" s="50" t="s">
        <v>358</v>
      </c>
      <c r="G11" s="50" t="s">
        <v>359</v>
      </c>
      <c r="H11" s="32" t="s">
        <v>360</v>
      </c>
      <c r="I11" s="32" t="s">
        <v>361</v>
      </c>
      <c r="J11" s="50" t="s">
        <v>362</v>
      </c>
      <c r="K11" s="40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0"/>
    </row>
    <row r="13" spans="1:11" ht="34.5" customHeight="1">
      <c r="A13" s="13" t="s">
        <v>154</v>
      </c>
      <c r="B13" s="35" t="s">
        <v>363</v>
      </c>
      <c r="C13" s="37" t="s">
        <v>42</v>
      </c>
      <c r="D13" s="13" t="s">
        <v>155</v>
      </c>
      <c r="E13" s="13" t="s">
        <v>156</v>
      </c>
      <c r="F13" s="37" t="s">
        <v>364</v>
      </c>
      <c r="G13" s="19" t="s">
        <v>157</v>
      </c>
      <c r="H13" s="9">
        <v>24</v>
      </c>
      <c r="I13" s="9">
        <v>10</v>
      </c>
      <c r="J13" s="13" t="s">
        <v>365</v>
      </c>
      <c r="K13" s="40"/>
    </row>
    <row r="14" spans="1:11" ht="34.5" customHeight="1">
      <c r="A14" s="13" t="s">
        <v>179</v>
      </c>
      <c r="B14" s="35" t="s">
        <v>366</v>
      </c>
      <c r="C14" s="37" t="s">
        <v>42</v>
      </c>
      <c r="D14" s="13" t="s">
        <v>180</v>
      </c>
      <c r="E14" s="13" t="s">
        <v>178</v>
      </c>
      <c r="F14" s="37" t="s">
        <v>364</v>
      </c>
      <c r="G14" s="19" t="s">
        <v>45</v>
      </c>
      <c r="H14" s="9">
        <v>24</v>
      </c>
      <c r="I14" s="9">
        <v>10</v>
      </c>
      <c r="J14" s="13" t="s">
        <v>367</v>
      </c>
      <c r="K14" s="40"/>
    </row>
    <row r="15" spans="1:11" ht="34.5" customHeight="1">
      <c r="A15" s="13" t="s">
        <v>255</v>
      </c>
      <c r="B15" s="35" t="s">
        <v>368</v>
      </c>
      <c r="C15" s="37" t="s">
        <v>42</v>
      </c>
      <c r="D15" s="13" t="s">
        <v>256</v>
      </c>
      <c r="E15" s="13" t="s">
        <v>257</v>
      </c>
      <c r="F15" s="37" t="s">
        <v>364</v>
      </c>
      <c r="G15" s="19" t="s">
        <v>45</v>
      </c>
      <c r="H15" s="9">
        <v>24</v>
      </c>
      <c r="I15" s="9">
        <v>10</v>
      </c>
      <c r="J15" s="13" t="s">
        <v>369</v>
      </c>
      <c r="K15" s="40"/>
    </row>
    <row r="16" spans="1:11" ht="34.5" customHeight="1">
      <c r="A16" s="13" t="s">
        <v>16</v>
      </c>
      <c r="B16" s="35" t="s">
        <v>370</v>
      </c>
      <c r="C16" s="37" t="s">
        <v>42</v>
      </c>
      <c r="D16" s="13" t="s">
        <v>272</v>
      </c>
      <c r="E16" s="13" t="s">
        <v>269</v>
      </c>
      <c r="F16" s="37" t="s">
        <v>364</v>
      </c>
      <c r="G16" s="19" t="s">
        <v>45</v>
      </c>
      <c r="H16" s="9">
        <v>24</v>
      </c>
      <c r="I16" s="9">
        <v>10</v>
      </c>
      <c r="J16" s="13" t="s">
        <v>371</v>
      </c>
      <c r="K16" s="40"/>
    </row>
    <row r="17" spans="1:11" ht="34.5" customHeight="1">
      <c r="A17" s="13" t="s">
        <v>142</v>
      </c>
      <c r="B17" s="35" t="s">
        <v>372</v>
      </c>
      <c r="C17" s="37" t="s">
        <v>42</v>
      </c>
      <c r="D17" s="13" t="s">
        <v>143</v>
      </c>
      <c r="E17" s="13" t="s">
        <v>137</v>
      </c>
      <c r="F17" s="37" t="s">
        <v>364</v>
      </c>
      <c r="G17" s="19" t="s">
        <v>45</v>
      </c>
      <c r="H17" s="9">
        <v>24</v>
      </c>
      <c r="I17" s="9">
        <v>10</v>
      </c>
      <c r="J17" s="13" t="s">
        <v>373</v>
      </c>
      <c r="K17" s="40"/>
    </row>
    <row r="18" spans="1:11" ht="34.5" customHeight="1">
      <c r="A18" s="13" t="s">
        <v>152</v>
      </c>
      <c r="B18" s="35" t="s">
        <v>374</v>
      </c>
      <c r="C18" s="37" t="s">
        <v>42</v>
      </c>
      <c r="D18" s="13" t="s">
        <v>153</v>
      </c>
      <c r="E18" s="13" t="s">
        <v>137</v>
      </c>
      <c r="F18" s="37" t="s">
        <v>364</v>
      </c>
      <c r="G18" s="19" t="s">
        <v>45</v>
      </c>
      <c r="H18" s="9">
        <v>24</v>
      </c>
      <c r="I18" s="9">
        <v>10</v>
      </c>
      <c r="J18" s="13" t="s">
        <v>373</v>
      </c>
      <c r="K18" s="40"/>
    </row>
    <row r="19" spans="1:11" ht="34.5" customHeight="1">
      <c r="A19" s="13" t="s">
        <v>165</v>
      </c>
      <c r="B19" s="35" t="s">
        <v>375</v>
      </c>
      <c r="C19" s="37" t="s">
        <v>42</v>
      </c>
      <c r="D19" s="13" t="s">
        <v>166</v>
      </c>
      <c r="E19" s="13" t="s">
        <v>156</v>
      </c>
      <c r="F19" s="37" t="s">
        <v>364</v>
      </c>
      <c r="G19" s="19" t="s">
        <v>45</v>
      </c>
      <c r="H19" s="9">
        <v>24</v>
      </c>
      <c r="I19" s="9">
        <v>10</v>
      </c>
      <c r="J19" s="13" t="s">
        <v>373</v>
      </c>
      <c r="K19" s="40"/>
    </row>
    <row r="20" spans="1:11" ht="34.5" customHeight="1">
      <c r="A20" s="13" t="s">
        <v>174</v>
      </c>
      <c r="B20" s="35" t="s">
        <v>376</v>
      </c>
      <c r="C20" s="37" t="s">
        <v>42</v>
      </c>
      <c r="D20" s="13" t="s">
        <v>175</v>
      </c>
      <c r="E20" s="13" t="s">
        <v>171</v>
      </c>
      <c r="F20" s="37" t="s">
        <v>364</v>
      </c>
      <c r="G20" s="19" t="s">
        <v>45</v>
      </c>
      <c r="H20" s="9">
        <v>24</v>
      </c>
      <c r="I20" s="9">
        <v>10</v>
      </c>
      <c r="J20" s="13" t="s">
        <v>373</v>
      </c>
      <c r="K20" s="40"/>
    </row>
    <row r="21" spans="1:11" ht="34.5" customHeight="1">
      <c r="A21" s="13" t="s">
        <v>73</v>
      </c>
      <c r="B21" s="37">
        <v>38934906553</v>
      </c>
      <c r="C21" s="37" t="s">
        <v>42</v>
      </c>
      <c r="D21" s="13" t="s">
        <v>74</v>
      </c>
      <c r="E21" s="13" t="s">
        <v>75</v>
      </c>
      <c r="F21" s="37" t="s">
        <v>364</v>
      </c>
      <c r="G21" s="19" t="s">
        <v>45</v>
      </c>
      <c r="H21" s="9">
        <v>24</v>
      </c>
      <c r="I21" s="9">
        <v>4</v>
      </c>
      <c r="J21" s="13" t="s">
        <v>373</v>
      </c>
      <c r="K21" s="40"/>
    </row>
    <row r="22" spans="1:11" ht="34.5" customHeight="1">
      <c r="A22" s="13" t="s">
        <v>96</v>
      </c>
      <c r="B22" s="37">
        <v>97976806572</v>
      </c>
      <c r="C22" s="37" t="s">
        <v>42</v>
      </c>
      <c r="D22" s="13" t="s">
        <v>97</v>
      </c>
      <c r="E22" s="13" t="s">
        <v>98</v>
      </c>
      <c r="F22" s="37" t="s">
        <v>364</v>
      </c>
      <c r="G22" s="19" t="s">
        <v>45</v>
      </c>
      <c r="H22" s="9">
        <v>24</v>
      </c>
      <c r="I22" s="9">
        <v>4</v>
      </c>
      <c r="J22" s="13" t="s">
        <v>373</v>
      </c>
      <c r="K22" s="40"/>
    </row>
    <row r="23" spans="1:11" ht="34.5" customHeight="1">
      <c r="A23" s="13" t="s">
        <v>81</v>
      </c>
      <c r="B23" s="29" t="s">
        <v>377</v>
      </c>
      <c r="C23" s="37" t="s">
        <v>42</v>
      </c>
      <c r="D23" s="13" t="s">
        <v>82</v>
      </c>
      <c r="E23" s="13" t="s">
        <v>80</v>
      </c>
      <c r="F23" s="35" t="s">
        <v>364</v>
      </c>
      <c r="G23" s="19" t="s">
        <v>45</v>
      </c>
      <c r="H23" s="9">
        <v>24</v>
      </c>
      <c r="I23" s="9">
        <v>4</v>
      </c>
      <c r="J23" s="13" t="s">
        <v>373</v>
      </c>
      <c r="K23" s="40"/>
    </row>
    <row r="24" spans="1:11" ht="34.5" customHeight="1">
      <c r="A24" s="13" t="s">
        <v>250</v>
      </c>
      <c r="B24" s="9">
        <v>13811859838</v>
      </c>
      <c r="C24" s="37" t="s">
        <v>42</v>
      </c>
      <c r="D24" s="13" t="s">
        <v>238</v>
      </c>
      <c r="E24" s="13" t="s">
        <v>186</v>
      </c>
      <c r="F24" s="37" t="s">
        <v>364</v>
      </c>
      <c r="G24" s="19" t="s">
        <v>45</v>
      </c>
      <c r="H24" s="9">
        <v>24</v>
      </c>
      <c r="I24" s="9">
        <v>10</v>
      </c>
      <c r="J24" s="13" t="s">
        <v>378</v>
      </c>
      <c r="K24" s="40"/>
    </row>
    <row r="25" spans="1:11" ht="34.5" customHeight="1">
      <c r="A25" s="13" t="s">
        <v>113</v>
      </c>
      <c r="B25" s="9">
        <v>15957586587</v>
      </c>
      <c r="C25" s="37" t="s">
        <v>42</v>
      </c>
      <c r="D25" s="13" t="s">
        <v>114</v>
      </c>
      <c r="E25" s="13" t="s">
        <v>379</v>
      </c>
      <c r="F25" s="35" t="s">
        <v>364</v>
      </c>
      <c r="G25" s="19" t="s">
        <v>45</v>
      </c>
      <c r="H25" s="9">
        <v>24</v>
      </c>
      <c r="I25" s="9">
        <v>10</v>
      </c>
      <c r="J25" s="13" t="s">
        <v>380</v>
      </c>
      <c r="K25" s="40"/>
    </row>
    <row r="26" spans="1:11" ht="34.5" customHeight="1">
      <c r="A26" s="13" t="s">
        <v>317</v>
      </c>
      <c r="B26" s="9">
        <v>26106222878</v>
      </c>
      <c r="C26" s="37" t="s">
        <v>42</v>
      </c>
      <c r="D26" s="13" t="s">
        <v>318</v>
      </c>
      <c r="E26" s="13" t="s">
        <v>381</v>
      </c>
      <c r="F26" s="9" t="s">
        <v>364</v>
      </c>
      <c r="G26" s="19" t="s">
        <v>45</v>
      </c>
      <c r="H26" s="9">
        <v>24</v>
      </c>
      <c r="I26" s="9">
        <v>10</v>
      </c>
      <c r="J26" s="13" t="s">
        <v>382</v>
      </c>
      <c r="K26" s="40"/>
    </row>
    <row r="27" spans="1:11" ht="34.5" customHeight="1">
      <c r="A27" s="13" t="s">
        <v>305</v>
      </c>
      <c r="B27" s="9">
        <v>51360810587</v>
      </c>
      <c r="C27" s="37" t="s">
        <v>42</v>
      </c>
      <c r="D27" s="13" t="s">
        <v>290</v>
      </c>
      <c r="E27" s="13" t="s">
        <v>313</v>
      </c>
      <c r="F27" s="9" t="s">
        <v>364</v>
      </c>
      <c r="G27" s="19" t="s">
        <v>45</v>
      </c>
      <c r="H27" s="9">
        <v>24</v>
      </c>
      <c r="I27" s="9">
        <v>10</v>
      </c>
      <c r="J27" s="13" t="s">
        <v>383</v>
      </c>
      <c r="K27" s="40"/>
    </row>
    <row r="28" spans="1:11" ht="34.5" customHeight="1">
      <c r="A28" s="13" t="s">
        <v>115</v>
      </c>
      <c r="B28" s="9">
        <v>28876946500</v>
      </c>
      <c r="C28" s="37" t="s">
        <v>42</v>
      </c>
      <c r="D28" s="13" t="s">
        <v>116</v>
      </c>
      <c r="E28" s="13" t="s">
        <v>384</v>
      </c>
      <c r="F28" s="9" t="s">
        <v>364</v>
      </c>
      <c r="G28" s="19" t="s">
        <v>45</v>
      </c>
      <c r="H28" s="9">
        <v>24</v>
      </c>
      <c r="I28" s="9">
        <v>10</v>
      </c>
      <c r="J28" s="13" t="s">
        <v>385</v>
      </c>
      <c r="K28" s="40"/>
    </row>
    <row r="29" spans="1:11" ht="34.5" customHeight="1">
      <c r="A29" s="13" t="s">
        <v>25</v>
      </c>
      <c r="B29" s="42" t="s">
        <v>386</v>
      </c>
      <c r="C29" s="37" t="s">
        <v>42</v>
      </c>
      <c r="D29" s="13" t="s">
        <v>337</v>
      </c>
      <c r="E29" s="13" t="s">
        <v>334</v>
      </c>
      <c r="F29" s="37" t="s">
        <v>364</v>
      </c>
      <c r="G29" s="19" t="s">
        <v>45</v>
      </c>
      <c r="H29" s="9">
        <v>24</v>
      </c>
      <c r="I29" s="9">
        <v>10</v>
      </c>
      <c r="J29" s="13" t="s">
        <v>387</v>
      </c>
      <c r="K29" s="40"/>
    </row>
    <row r="30" spans="1:11" ht="34.5" customHeight="1">
      <c r="A30" s="13" t="s">
        <v>184</v>
      </c>
      <c r="B30" s="42" t="s">
        <v>388</v>
      </c>
      <c r="C30" s="37" t="s">
        <v>42</v>
      </c>
      <c r="D30" s="13" t="s">
        <v>185</v>
      </c>
      <c r="E30" s="13" t="s">
        <v>186</v>
      </c>
      <c r="F30" s="37" t="s">
        <v>364</v>
      </c>
      <c r="G30" s="19" t="s">
        <v>45</v>
      </c>
      <c r="H30" s="9">
        <v>24</v>
      </c>
      <c r="I30" s="9">
        <v>10</v>
      </c>
      <c r="J30" s="13" t="s">
        <v>389</v>
      </c>
      <c r="K30" s="40"/>
    </row>
    <row r="31" spans="1:11" ht="34.5" customHeight="1">
      <c r="A31" s="13" t="s">
        <v>339</v>
      </c>
      <c r="B31" s="9">
        <v>72652152572</v>
      </c>
      <c r="C31" s="37" t="s">
        <v>42</v>
      </c>
      <c r="D31" s="13" t="s">
        <v>340</v>
      </c>
      <c r="E31" s="13" t="s">
        <v>334</v>
      </c>
      <c r="F31" s="37" t="s">
        <v>364</v>
      </c>
      <c r="G31" s="19" t="s">
        <v>45</v>
      </c>
      <c r="H31" s="9">
        <v>24</v>
      </c>
      <c r="I31" s="9">
        <v>10</v>
      </c>
      <c r="J31" s="13" t="s">
        <v>387</v>
      </c>
      <c r="K31" s="40"/>
    </row>
    <row r="32" spans="1:11" ht="34.5" customHeight="1">
      <c r="A32" s="13" t="s">
        <v>390</v>
      </c>
      <c r="B32" s="9">
        <v>54827787549</v>
      </c>
      <c r="C32" s="37" t="s">
        <v>42</v>
      </c>
      <c r="D32" s="13" t="s">
        <v>391</v>
      </c>
      <c r="E32" s="13" t="s">
        <v>392</v>
      </c>
      <c r="F32" s="37" t="s">
        <v>364</v>
      </c>
      <c r="G32" s="19" t="s">
        <v>45</v>
      </c>
      <c r="H32" s="9">
        <v>24</v>
      </c>
      <c r="I32" s="9">
        <v>10</v>
      </c>
      <c r="J32" s="13" t="s">
        <v>393</v>
      </c>
      <c r="K32" s="40"/>
    </row>
    <row r="33" spans="1:11" ht="34.5" customHeight="1">
      <c r="A33" s="13" t="s">
        <v>394</v>
      </c>
      <c r="B33" s="9">
        <v>39873927549</v>
      </c>
      <c r="C33" s="37" t="s">
        <v>42</v>
      </c>
      <c r="D33" s="13" t="s">
        <v>395</v>
      </c>
      <c r="E33" s="13" t="s">
        <v>201</v>
      </c>
      <c r="F33" s="37" t="s">
        <v>364</v>
      </c>
      <c r="G33" s="19" t="s">
        <v>45</v>
      </c>
      <c r="H33" s="9">
        <v>24</v>
      </c>
      <c r="I33" s="9">
        <v>10</v>
      </c>
      <c r="J33" s="13" t="s">
        <v>396</v>
      </c>
      <c r="K33" s="40"/>
    </row>
    <row r="34" spans="1:11" ht="34.5" customHeight="1">
      <c r="A34" s="13" t="s">
        <v>397</v>
      </c>
      <c r="B34" s="9" t="s">
        <v>398</v>
      </c>
      <c r="C34" s="37" t="s">
        <v>42</v>
      </c>
      <c r="D34" s="13" t="s">
        <v>399</v>
      </c>
      <c r="E34" s="13" t="s">
        <v>400</v>
      </c>
      <c r="F34" s="37" t="s">
        <v>364</v>
      </c>
      <c r="G34" s="19" t="s">
        <v>45</v>
      </c>
      <c r="H34" s="9">
        <v>24</v>
      </c>
      <c r="I34" s="9">
        <v>10</v>
      </c>
      <c r="J34" s="13" t="s">
        <v>401</v>
      </c>
      <c r="K34" s="40"/>
    </row>
    <row r="35" spans="1:11" ht="34.5" customHeight="1">
      <c r="A35" s="13" t="s">
        <v>402</v>
      </c>
      <c r="B35" s="42" t="s">
        <v>403</v>
      </c>
      <c r="C35" s="37" t="s">
        <v>42</v>
      </c>
      <c r="D35" s="13" t="s">
        <v>404</v>
      </c>
      <c r="E35" s="13" t="s">
        <v>392</v>
      </c>
      <c r="F35" s="37" t="s">
        <v>364</v>
      </c>
      <c r="G35" s="19" t="s">
        <v>45</v>
      </c>
      <c r="H35" s="9">
        <v>24</v>
      </c>
      <c r="I35" s="9">
        <v>10</v>
      </c>
      <c r="J35" s="13" t="s">
        <v>405</v>
      </c>
      <c r="K35" s="40"/>
    </row>
    <row r="36" spans="1:11" ht="34.5" customHeight="1">
      <c r="A36" s="13" t="s">
        <v>406</v>
      </c>
      <c r="B36" s="42" t="s">
        <v>407</v>
      </c>
      <c r="C36" s="37" t="s">
        <v>42</v>
      </c>
      <c r="D36" s="13" t="s">
        <v>408</v>
      </c>
      <c r="E36" s="13" t="s">
        <v>201</v>
      </c>
      <c r="F36" s="37" t="s">
        <v>364</v>
      </c>
      <c r="G36" s="19" t="s">
        <v>45</v>
      </c>
      <c r="H36" s="9">
        <v>24</v>
      </c>
      <c r="I36" s="9">
        <v>10</v>
      </c>
      <c r="J36" s="13" t="s">
        <v>409</v>
      </c>
      <c r="K36" s="22"/>
    </row>
    <row r="37" spans="1:11" ht="34.5" customHeight="1">
      <c r="A37" s="13" t="s">
        <v>410</v>
      </c>
      <c r="B37" s="9">
        <v>15612493860</v>
      </c>
      <c r="C37" s="37" t="s">
        <v>42</v>
      </c>
      <c r="D37" s="13" t="s">
        <v>411</v>
      </c>
      <c r="E37" s="13" t="s">
        <v>392</v>
      </c>
      <c r="F37" s="37" t="s">
        <v>364</v>
      </c>
      <c r="G37" s="19" t="s">
        <v>45</v>
      </c>
      <c r="H37" s="9">
        <v>24</v>
      </c>
      <c r="I37" s="9">
        <v>10</v>
      </c>
      <c r="J37" s="13" t="s">
        <v>412</v>
      </c>
      <c r="K37" s="22"/>
    </row>
    <row r="38" spans="1:11" ht="34.5" customHeight="1">
      <c r="A38" s="13" t="s">
        <v>413</v>
      </c>
      <c r="B38" s="42" t="s">
        <v>414</v>
      </c>
      <c r="C38" s="37" t="s">
        <v>42</v>
      </c>
      <c r="D38" s="13" t="s">
        <v>415</v>
      </c>
      <c r="E38" s="13" t="s">
        <v>392</v>
      </c>
      <c r="F38" s="37" t="s">
        <v>364</v>
      </c>
      <c r="G38" s="19" t="s">
        <v>45</v>
      </c>
      <c r="H38" s="9">
        <v>24</v>
      </c>
      <c r="I38" s="9">
        <v>10</v>
      </c>
      <c r="J38" s="13" t="s">
        <v>412</v>
      </c>
      <c r="K38" s="40"/>
    </row>
    <row r="39" spans="1:11" ht="34.5" customHeight="1">
      <c r="A39" s="13" t="s">
        <v>213</v>
      </c>
      <c r="B39" s="42" t="s">
        <v>416</v>
      </c>
      <c r="C39" s="37" t="s">
        <v>42</v>
      </c>
      <c r="D39" s="13" t="s">
        <v>417</v>
      </c>
      <c r="E39" s="13" t="s">
        <v>418</v>
      </c>
      <c r="F39" s="37" t="s">
        <v>364</v>
      </c>
      <c r="G39" s="19" t="s">
        <v>45</v>
      </c>
      <c r="H39" s="9">
        <v>24</v>
      </c>
      <c r="I39" s="9">
        <v>10</v>
      </c>
      <c r="J39" s="13" t="s">
        <v>419</v>
      </c>
      <c r="K39" s="40"/>
    </row>
    <row r="40" spans="1:11" ht="34.5" customHeight="1">
      <c r="A40" s="13" t="s">
        <v>216</v>
      </c>
      <c r="B40" s="35" t="s">
        <v>420</v>
      </c>
      <c r="C40" s="37" t="s">
        <v>42</v>
      </c>
      <c r="D40" s="13" t="s">
        <v>217</v>
      </c>
      <c r="E40" s="13" t="s">
        <v>218</v>
      </c>
      <c r="F40" s="37" t="s">
        <v>364</v>
      </c>
      <c r="G40" s="13" t="s">
        <v>45</v>
      </c>
      <c r="H40" s="37">
        <v>24</v>
      </c>
      <c r="I40" s="37">
        <v>10</v>
      </c>
      <c r="J40" s="13" t="s">
        <v>421</v>
      </c>
      <c r="K40" s="40"/>
    </row>
    <row r="41" spans="1:11" ht="34.5" customHeight="1">
      <c r="A41" s="13" t="s">
        <v>220</v>
      </c>
      <c r="B41" s="35" t="s">
        <v>422</v>
      </c>
      <c r="C41" s="37" t="s">
        <v>42</v>
      </c>
      <c r="D41" s="13" t="s">
        <v>221</v>
      </c>
      <c r="E41" s="13" t="s">
        <v>222</v>
      </c>
      <c r="F41" s="37" t="s">
        <v>364</v>
      </c>
      <c r="G41" s="13" t="s">
        <v>45</v>
      </c>
      <c r="H41" s="37">
        <v>24</v>
      </c>
      <c r="I41" s="37">
        <v>10</v>
      </c>
      <c r="J41" s="13" t="s">
        <v>421</v>
      </c>
      <c r="K41" s="40"/>
    </row>
    <row r="42" spans="1:11" ht="34.5" customHeight="1">
      <c r="A42" s="13" t="s">
        <v>258</v>
      </c>
      <c r="B42" s="35" t="s">
        <v>423</v>
      </c>
      <c r="C42" s="37" t="s">
        <v>42</v>
      </c>
      <c r="D42" s="13" t="s">
        <v>424</v>
      </c>
      <c r="E42" s="13" t="s">
        <v>260</v>
      </c>
      <c r="F42" s="37" t="s">
        <v>364</v>
      </c>
      <c r="G42" s="13" t="s">
        <v>45</v>
      </c>
      <c r="H42" s="37">
        <v>24</v>
      </c>
      <c r="I42" s="37">
        <v>10</v>
      </c>
      <c r="J42" s="13" t="s">
        <v>421</v>
      </c>
      <c r="K42" s="40"/>
    </row>
    <row r="43" spans="1:11" ht="34.5" customHeight="1">
      <c r="A43" s="13" t="s">
        <v>284</v>
      </c>
      <c r="B43" s="35" t="s">
        <v>425</v>
      </c>
      <c r="C43" s="37" t="s">
        <v>42</v>
      </c>
      <c r="D43" s="13" t="s">
        <v>285</v>
      </c>
      <c r="E43" s="13" t="s">
        <v>286</v>
      </c>
      <c r="F43" s="37" t="s">
        <v>364</v>
      </c>
      <c r="G43" s="13" t="s">
        <v>45</v>
      </c>
      <c r="H43" s="37">
        <v>24</v>
      </c>
      <c r="I43" s="37">
        <v>10</v>
      </c>
      <c r="J43" s="13" t="s">
        <v>421</v>
      </c>
      <c r="K43" s="40"/>
    </row>
    <row r="44" spans="1:10" ht="18" customHeight="1">
      <c r="A44" s="21"/>
      <c r="B44" s="44"/>
      <c r="C44" s="21"/>
      <c r="D44" s="63"/>
      <c r="E44" s="63"/>
      <c r="F44" s="21"/>
      <c r="G44" s="63"/>
      <c r="H44" s="21"/>
      <c r="I44" s="21"/>
      <c r="J44" s="63"/>
    </row>
    <row r="45" ht="18" customHeight="1">
      <c r="A45" s="10" t="s">
        <v>351</v>
      </c>
    </row>
    <row r="46" ht="18" customHeight="1">
      <c r="A46" s="10" t="s">
        <v>352</v>
      </c>
    </row>
    <row r="47" ht="18" customHeight="1">
      <c r="A47" s="10" t="s">
        <v>426</v>
      </c>
    </row>
    <row r="48" ht="18" customHeight="1">
      <c r="A48" s="10" t="s">
        <v>427</v>
      </c>
    </row>
    <row r="49" ht="18" customHeight="1">
      <c r="A49" s="10" t="s">
        <v>428</v>
      </c>
    </row>
    <row r="50" ht="18" customHeight="1">
      <c r="A50" s="10" t="s">
        <v>429</v>
      </c>
    </row>
    <row r="51" ht="18" customHeight="1">
      <c r="A51" s="10" t="s">
        <v>430</v>
      </c>
    </row>
    <row r="52" ht="18" customHeight="1">
      <c r="A52" s="10" t="s">
        <v>431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7.7109375" style="0" customWidth="1"/>
    <col min="2" max="2" width="35.140625" style="0" customWidth="1"/>
    <col min="3" max="3" width="20.140625" style="0" customWidth="1"/>
    <col min="4" max="4" width="13.140625" style="0" customWidth="1"/>
    <col min="5" max="5" width="17.140625" style="0" customWidth="1"/>
    <col min="6" max="6" width="19.140625" style="0" customWidth="1"/>
  </cols>
  <sheetData>
    <row r="1" spans="1:2" ht="12.75">
      <c r="A1" s="69" t="str">
        <f>'Cronograma Físico'!A1</f>
        <v>CHAMADA PÚBLICA MCT / FINEP / CT-INFRA - PROINFRA - 01/2012</v>
      </c>
      <c r="B1" s="65"/>
    </row>
    <row r="3" ht="15" customHeight="1">
      <c r="A3" s="33" t="s">
        <v>432</v>
      </c>
    </row>
    <row r="5" spans="1:2" ht="12.75">
      <c r="A5" s="51"/>
      <c r="B5" s="51"/>
    </row>
    <row r="6" spans="1:3" ht="12.75">
      <c r="A6" s="7" t="s">
        <v>2</v>
      </c>
      <c r="B6" s="7">
        <f>'Cronograma Físico'!B6</f>
        <v>0</v>
      </c>
      <c r="C6" s="22"/>
    </row>
    <row r="7" spans="1:3" ht="12.75">
      <c r="A7" s="7" t="s">
        <v>3</v>
      </c>
      <c r="B7" s="7">
        <f>'Cronograma Físico'!B7</f>
        <v>0</v>
      </c>
      <c r="C7" s="22"/>
    </row>
    <row r="8" spans="1:3" ht="12.75">
      <c r="A8" s="7" t="s">
        <v>433</v>
      </c>
      <c r="B8" s="7" t="str">
        <f>'Cronograma Físico'!B8</f>
        <v>LIMCET V</v>
      </c>
      <c r="C8" s="22"/>
    </row>
    <row r="9" spans="1:2" ht="12.75">
      <c r="A9" s="21"/>
      <c r="B9" s="21"/>
    </row>
    <row r="10" spans="1:6" ht="12.75">
      <c r="A10" s="51"/>
      <c r="B10" s="51"/>
      <c r="C10" s="51"/>
      <c r="D10" s="48"/>
      <c r="E10" s="48"/>
      <c r="F10" s="48"/>
    </row>
    <row r="11" spans="1:6" ht="38.25" customHeight="1">
      <c r="A11" s="46" t="s">
        <v>434</v>
      </c>
      <c r="B11" s="46" t="s">
        <v>435</v>
      </c>
      <c r="C11" s="46" t="s">
        <v>436</v>
      </c>
      <c r="D11" s="46" t="s">
        <v>437</v>
      </c>
      <c r="E11" s="28" t="s">
        <v>438</v>
      </c>
      <c r="F11" s="28" t="s">
        <v>439</v>
      </c>
    </row>
    <row r="12" spans="1:6" ht="12.75">
      <c r="A12" s="70" t="s">
        <v>440</v>
      </c>
      <c r="B12" s="71"/>
      <c r="C12" s="71"/>
      <c r="D12" s="71"/>
      <c r="E12" s="68"/>
      <c r="F12" s="4">
        <f>SUM(F13:F98)</f>
        <v>0</v>
      </c>
    </row>
    <row r="13" spans="1:6" ht="12.75">
      <c r="A13" s="34"/>
      <c r="B13" s="34"/>
      <c r="C13" s="54"/>
      <c r="D13" s="54"/>
      <c r="E13" s="20"/>
      <c r="F13" s="25"/>
    </row>
    <row r="14" spans="1:6" ht="12.75">
      <c r="A14" s="43"/>
      <c r="B14" s="17"/>
      <c r="C14" s="54"/>
      <c r="D14" s="54"/>
      <c r="E14" s="1"/>
      <c r="F14" s="1"/>
    </row>
    <row r="15" spans="1:6" ht="12.75">
      <c r="A15" s="34"/>
      <c r="B15" s="34"/>
      <c r="C15" s="54"/>
      <c r="D15" s="54"/>
      <c r="E15" s="1"/>
      <c r="F15" s="1"/>
    </row>
    <row r="16" spans="1:6" ht="12.75">
      <c r="A16" s="34"/>
      <c r="B16" s="34"/>
      <c r="C16" s="54"/>
      <c r="D16" s="54"/>
      <c r="E16" s="1"/>
      <c r="F16" s="1"/>
    </row>
    <row r="17" spans="1:6" ht="12.75">
      <c r="A17" s="34"/>
      <c r="B17" s="34"/>
      <c r="C17" s="54"/>
      <c r="D17" s="54"/>
      <c r="E17" s="1"/>
      <c r="F17" s="1"/>
    </row>
    <row r="18" spans="1:6" ht="12.75">
      <c r="A18" s="34"/>
      <c r="B18" s="34"/>
      <c r="C18" s="54"/>
      <c r="D18" s="54"/>
      <c r="E18" s="1"/>
      <c r="F18" s="1"/>
    </row>
    <row r="19" spans="1:6" ht="12.75">
      <c r="A19" s="34"/>
      <c r="B19" s="34"/>
      <c r="C19" s="54"/>
      <c r="D19" s="54"/>
      <c r="E19" s="1"/>
      <c r="F19" s="1"/>
    </row>
    <row r="20" spans="1:6" ht="12.75">
      <c r="A20" s="34"/>
      <c r="B20" s="34"/>
      <c r="C20" s="54"/>
      <c r="D20" s="54"/>
      <c r="E20" s="1"/>
      <c r="F20" s="1"/>
    </row>
    <row r="21" spans="1:6" ht="12.75">
      <c r="A21" s="34"/>
      <c r="B21" s="34"/>
      <c r="C21" s="54"/>
      <c r="D21" s="54"/>
      <c r="E21" s="1"/>
      <c r="F21" s="1"/>
    </row>
    <row r="22" spans="1:6" ht="12.75">
      <c r="A22" s="34"/>
      <c r="B22" s="34"/>
      <c r="C22" s="9"/>
      <c r="D22" s="9"/>
      <c r="E22" s="2"/>
      <c r="F22" s="2"/>
    </row>
    <row r="23" spans="1:6" ht="12.75">
      <c r="A23" s="34"/>
      <c r="B23" s="34"/>
      <c r="C23" s="9"/>
      <c r="D23" s="9"/>
      <c r="E23" s="2"/>
      <c r="F23" s="2"/>
    </row>
    <row r="24" spans="1:6" ht="12.75">
      <c r="A24" s="34"/>
      <c r="B24" s="34"/>
      <c r="C24" s="9"/>
      <c r="D24" s="36"/>
      <c r="E24" s="45"/>
      <c r="F24" s="2"/>
    </row>
    <row r="25" spans="1:6" ht="12.75">
      <c r="A25" s="34"/>
      <c r="B25" s="34"/>
      <c r="C25" s="9"/>
      <c r="D25" s="36"/>
      <c r="E25" s="45"/>
      <c r="F25" s="2"/>
    </row>
    <row r="26" spans="1:6" ht="12.75">
      <c r="A26" s="34"/>
      <c r="B26" s="34"/>
      <c r="C26" s="9"/>
      <c r="D26" s="36"/>
      <c r="E26" s="45"/>
      <c r="F26" s="2"/>
    </row>
    <row r="27" spans="1:6" ht="12.75">
      <c r="A27" s="34"/>
      <c r="B27" s="34"/>
      <c r="C27" s="54"/>
      <c r="D27" s="36"/>
      <c r="E27" s="45"/>
      <c r="F27" s="2"/>
    </row>
    <row r="28" spans="1:6" ht="12.75">
      <c r="A28" s="34"/>
      <c r="B28" s="34"/>
      <c r="C28" s="9"/>
      <c r="D28" s="36"/>
      <c r="E28" s="45"/>
      <c r="F28" s="2"/>
    </row>
  </sheetData>
  <sheetProtection/>
  <mergeCells count="2">
    <mergeCell ref="A1:B1"/>
    <mergeCell ref="A12:E1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9.140625" style="0" customWidth="1"/>
    <col min="2" max="2" width="36.421875" style="0" customWidth="1"/>
    <col min="3" max="3" width="19.57421875" style="0" customWidth="1"/>
    <col min="4" max="4" width="10.7109375" style="0" customWidth="1"/>
    <col min="5" max="5" width="8.421875" style="0" customWidth="1"/>
    <col min="6" max="7" width="14.00390625" style="0" customWidth="1"/>
  </cols>
  <sheetData>
    <row r="1" spans="1:2" ht="12.75">
      <c r="A1" s="72" t="str">
        <f>'Cronograma Físico'!A1</f>
        <v>CHAMADA PÚBLICA MCT / FINEP / CT-INFRA - PROINFRA - 01/2012</v>
      </c>
      <c r="B1" s="65"/>
    </row>
    <row r="3" ht="15" customHeight="1">
      <c r="A3" s="33" t="s">
        <v>441</v>
      </c>
    </row>
    <row r="5" spans="1:2" ht="12.75">
      <c r="A5" s="48"/>
      <c r="B5" s="48"/>
    </row>
    <row r="6" spans="1:3" ht="12.75">
      <c r="A6" s="7" t="s">
        <v>2</v>
      </c>
      <c r="B6" s="7">
        <f>'Cronograma Físico'!B6</f>
        <v>0</v>
      </c>
      <c r="C6" s="40"/>
    </row>
    <row r="7" spans="1:3" ht="12.75">
      <c r="A7" s="7" t="s">
        <v>3</v>
      </c>
      <c r="B7" s="7">
        <f>'Cronograma Físico'!B7</f>
        <v>0</v>
      </c>
      <c r="C7" s="40"/>
    </row>
    <row r="8" spans="1:3" ht="12.75">
      <c r="A8" s="7" t="s">
        <v>433</v>
      </c>
      <c r="B8" s="7" t="str">
        <f>'Cronograma Físico'!B8</f>
        <v>LIMCET V</v>
      </c>
      <c r="C8" s="40"/>
    </row>
    <row r="9" spans="1:2" ht="12.75">
      <c r="A9" s="5"/>
      <c r="B9" s="5"/>
    </row>
    <row r="10" spans="1:7" ht="12.75">
      <c r="A10" s="48"/>
      <c r="B10" s="48"/>
      <c r="C10" s="48"/>
      <c r="D10" s="48"/>
      <c r="E10" s="48"/>
      <c r="F10" s="48"/>
      <c r="G10" s="48"/>
    </row>
    <row r="11" spans="1:7" ht="51" customHeight="1">
      <c r="A11" s="46" t="s">
        <v>434</v>
      </c>
      <c r="B11" s="46" t="s">
        <v>435</v>
      </c>
      <c r="C11" s="46" t="s">
        <v>436</v>
      </c>
      <c r="D11" s="46" t="s">
        <v>442</v>
      </c>
      <c r="E11" s="46" t="s">
        <v>443</v>
      </c>
      <c r="F11" s="28" t="s">
        <v>438</v>
      </c>
      <c r="G11" s="28" t="s">
        <v>439</v>
      </c>
    </row>
    <row r="12" spans="1:7" ht="12.75">
      <c r="A12" s="70" t="s">
        <v>444</v>
      </c>
      <c r="B12" s="71"/>
      <c r="C12" s="71"/>
      <c r="D12" s="71"/>
      <c r="E12" s="71"/>
      <c r="F12" s="68"/>
      <c r="G12" s="4">
        <f>SUM(G13:G97)</f>
        <v>286391.96900000004</v>
      </c>
    </row>
    <row r="13" spans="1:7" ht="24" customHeight="1">
      <c r="A13" s="34" t="s">
        <v>445</v>
      </c>
      <c r="B13" s="34" t="s">
        <v>446</v>
      </c>
      <c r="C13" s="54" t="s">
        <v>447</v>
      </c>
      <c r="D13" s="54" t="s">
        <v>448</v>
      </c>
      <c r="E13" s="54">
        <v>1</v>
      </c>
      <c r="F13" s="25">
        <f>0.03*((('Equip Nacional'!F12+'Serv Pessoa Juridica'!G14)+'Equip Importado'!F12)+'Desp Importação'!D12)</f>
        <v>86391.96900000003</v>
      </c>
      <c r="G13" s="25">
        <f>F13</f>
        <v>86391.96900000003</v>
      </c>
    </row>
    <row r="14" spans="1:7" ht="36" customHeight="1">
      <c r="A14" s="43" t="s">
        <v>449</v>
      </c>
      <c r="B14" s="34" t="s">
        <v>450</v>
      </c>
      <c r="C14" s="54" t="s">
        <v>451</v>
      </c>
      <c r="D14" s="54" t="s">
        <v>452</v>
      </c>
      <c r="E14" s="54">
        <v>1</v>
      </c>
      <c r="F14" s="25">
        <v>200000</v>
      </c>
      <c r="G14" s="25">
        <f>F14</f>
        <v>200000</v>
      </c>
    </row>
    <row r="15" spans="1:7" ht="12.75">
      <c r="A15" s="34"/>
      <c r="B15" s="34"/>
      <c r="C15" s="54"/>
      <c r="D15" s="34"/>
      <c r="E15" s="54"/>
      <c r="F15" s="53"/>
      <c r="G15" s="62"/>
    </row>
    <row r="16" spans="1:7" ht="12.75">
      <c r="A16" s="55"/>
      <c r="B16" s="41"/>
      <c r="C16" s="6"/>
      <c r="D16" s="55"/>
      <c r="E16" s="6"/>
      <c r="F16" s="59"/>
      <c r="G16" s="59"/>
    </row>
    <row r="17" spans="1:7" ht="12.75">
      <c r="A17" s="34"/>
      <c r="B17" s="34"/>
      <c r="C17" s="54"/>
      <c r="D17" s="34"/>
      <c r="E17" s="54"/>
      <c r="F17" s="53"/>
      <c r="G17" s="62"/>
    </row>
    <row r="18" spans="1:7" ht="12.75">
      <c r="A18" s="34"/>
      <c r="B18" s="34"/>
      <c r="C18" s="54"/>
      <c r="D18" s="34"/>
      <c r="E18" s="54"/>
      <c r="F18" s="53"/>
      <c r="G18" s="62"/>
    </row>
    <row r="19" spans="1:7" ht="12.75">
      <c r="A19" s="34"/>
      <c r="B19" s="34"/>
      <c r="C19" s="54"/>
      <c r="D19" s="34"/>
      <c r="E19" s="54"/>
      <c r="F19" s="53"/>
      <c r="G19" s="62"/>
    </row>
    <row r="20" spans="1:7" ht="12.75">
      <c r="A20" s="34"/>
      <c r="B20" s="34"/>
      <c r="C20" s="54"/>
      <c r="D20" s="34"/>
      <c r="E20" s="54"/>
      <c r="F20" s="53"/>
      <c r="G20" s="62"/>
    </row>
    <row r="21" spans="1:7" ht="12.75">
      <c r="A21" s="34"/>
      <c r="B21" s="34"/>
      <c r="C21" s="54"/>
      <c r="D21" s="34"/>
      <c r="E21" s="54"/>
      <c r="F21" s="53"/>
      <c r="G21" s="62"/>
    </row>
    <row r="22" spans="1:7" ht="12.75">
      <c r="A22" s="34"/>
      <c r="B22" s="34"/>
      <c r="C22" s="54"/>
      <c r="D22" s="34"/>
      <c r="E22" s="54"/>
      <c r="F22" s="53"/>
      <c r="G22" s="62"/>
    </row>
    <row r="23" spans="1:7" ht="12.75">
      <c r="A23" s="34"/>
      <c r="B23" s="34"/>
      <c r="C23" s="54"/>
      <c r="D23" s="34"/>
      <c r="E23" s="54"/>
      <c r="F23" s="53"/>
      <c r="G23" s="62"/>
    </row>
    <row r="24" spans="1:7" ht="12.75">
      <c r="A24" s="34"/>
      <c r="B24" s="34"/>
      <c r="C24" s="54"/>
      <c r="D24" s="34"/>
      <c r="E24" s="54"/>
      <c r="F24" s="53"/>
      <c r="G24" s="62"/>
    </row>
    <row r="25" spans="1:7" ht="12.75">
      <c r="A25" s="34"/>
      <c r="B25" s="34"/>
      <c r="C25" s="54"/>
      <c r="D25" s="34"/>
      <c r="E25" s="54"/>
      <c r="F25" s="53"/>
      <c r="G25" s="62"/>
    </row>
  </sheetData>
  <sheetProtection/>
  <mergeCells count="2">
    <mergeCell ref="A1:B1"/>
    <mergeCell ref="A12:F1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2" width="37.7109375" style="0" customWidth="1"/>
    <col min="3" max="3" width="23.140625" style="0" customWidth="1"/>
    <col min="4" max="4" width="10.28125" style="0" customWidth="1"/>
    <col min="5" max="5" width="8.8515625" style="0" customWidth="1"/>
    <col min="6" max="6" width="13.57421875" style="0" customWidth="1"/>
    <col min="7" max="7" width="16.57421875" style="0" customWidth="1"/>
  </cols>
  <sheetData>
    <row r="1" spans="1:2" ht="12.75">
      <c r="A1" s="72" t="str">
        <f>'Cronograma Físico'!A1</f>
        <v>CHAMADA PÚBLICA MCT / FINEP / CT-INFRA - PROINFRA - 01/2012</v>
      </c>
      <c r="B1" s="65"/>
    </row>
    <row r="3" spans="1:2" ht="15" customHeight="1">
      <c r="A3" s="33" t="s">
        <v>453</v>
      </c>
      <c r="B3" s="33"/>
    </row>
    <row r="5" spans="1:2" ht="12.75">
      <c r="A5" s="48"/>
      <c r="B5" s="48"/>
    </row>
    <row r="6" spans="1:3" ht="12.75">
      <c r="A6" s="7" t="s">
        <v>2</v>
      </c>
      <c r="B6" s="7">
        <f>'Cronograma Físico'!B6</f>
        <v>0</v>
      </c>
      <c r="C6" s="40"/>
    </row>
    <row r="7" spans="1:9" ht="12.75">
      <c r="A7" s="7" t="s">
        <v>3</v>
      </c>
      <c r="B7" s="7">
        <f>'Cronograma Físico'!B7</f>
        <v>0</v>
      </c>
      <c r="C7" s="40"/>
      <c r="I7" s="10" t="s">
        <v>356</v>
      </c>
    </row>
    <row r="8" spans="1:3" ht="12.75">
      <c r="A8" s="7" t="s">
        <v>433</v>
      </c>
      <c r="B8" s="7" t="str">
        <f>'Cronograma Físico'!B8</f>
        <v>LIMCET V</v>
      </c>
      <c r="C8" s="40"/>
    </row>
    <row r="9" spans="1:2" ht="12.75">
      <c r="A9" s="21"/>
      <c r="B9" s="21"/>
    </row>
    <row r="10" spans="1:7" ht="12.75">
      <c r="A10" s="48"/>
      <c r="B10" s="48"/>
      <c r="C10" s="48"/>
      <c r="D10" s="48"/>
      <c r="E10" s="48"/>
      <c r="F10" s="48"/>
      <c r="G10" s="48"/>
    </row>
    <row r="11" spans="1:8" ht="42.75" customHeight="1">
      <c r="A11" s="46" t="s">
        <v>434</v>
      </c>
      <c r="B11" s="46" t="s">
        <v>435</v>
      </c>
      <c r="C11" s="46" t="s">
        <v>436</v>
      </c>
      <c r="D11" s="46" t="s">
        <v>442</v>
      </c>
      <c r="E11" s="46" t="s">
        <v>443</v>
      </c>
      <c r="F11" s="46" t="s">
        <v>438</v>
      </c>
      <c r="G11" s="46" t="s">
        <v>439</v>
      </c>
      <c r="H11" s="40"/>
    </row>
    <row r="12" spans="1:8" ht="12.75">
      <c r="A12" s="70" t="s">
        <v>454</v>
      </c>
      <c r="B12" s="71"/>
      <c r="C12" s="71"/>
      <c r="D12" s="71"/>
      <c r="E12" s="71"/>
      <c r="F12" s="68"/>
      <c r="G12" s="52"/>
      <c r="H12" s="40"/>
    </row>
    <row r="13" spans="1:8" ht="12.75">
      <c r="A13" s="34"/>
      <c r="B13" s="34"/>
      <c r="C13" s="34"/>
      <c r="D13" s="34"/>
      <c r="E13" s="34"/>
      <c r="F13" s="34"/>
      <c r="G13" s="39"/>
      <c r="H13" s="40"/>
    </row>
    <row r="14" spans="1:8" ht="12.75">
      <c r="A14" s="34"/>
      <c r="B14" s="34"/>
      <c r="C14" s="34"/>
      <c r="D14" s="34"/>
      <c r="E14" s="34"/>
      <c r="F14" s="34"/>
      <c r="G14" s="39"/>
      <c r="H14" s="40"/>
    </row>
    <row r="15" spans="1:8" ht="12.75">
      <c r="A15" s="34"/>
      <c r="B15" s="34"/>
      <c r="C15" s="34"/>
      <c r="D15" s="34"/>
      <c r="E15" s="34"/>
      <c r="F15" s="34"/>
      <c r="G15" s="39"/>
      <c r="H15" s="40"/>
    </row>
    <row r="16" spans="1:8" ht="12.75">
      <c r="A16" s="34"/>
      <c r="B16" s="34"/>
      <c r="C16" s="34"/>
      <c r="D16" s="34"/>
      <c r="E16" s="34"/>
      <c r="F16" s="34"/>
      <c r="G16" s="39"/>
      <c r="H16" s="40"/>
    </row>
    <row r="17" spans="1:8" ht="12.75">
      <c r="A17" s="34"/>
      <c r="B17" s="34"/>
      <c r="C17" s="34"/>
      <c r="D17" s="34"/>
      <c r="E17" s="34"/>
      <c r="F17" s="34"/>
      <c r="G17" s="39"/>
      <c r="H17" s="40"/>
    </row>
    <row r="18" spans="1:8" ht="12.75">
      <c r="A18" s="34"/>
      <c r="B18" s="34"/>
      <c r="C18" s="34"/>
      <c r="D18" s="34"/>
      <c r="E18" s="34"/>
      <c r="F18" s="34"/>
      <c r="G18" s="39"/>
      <c r="H18" s="40"/>
    </row>
    <row r="19" spans="1:8" ht="12.75">
      <c r="A19" s="34"/>
      <c r="B19" s="34"/>
      <c r="C19" s="34"/>
      <c r="D19" s="34"/>
      <c r="E19" s="34"/>
      <c r="F19" s="34"/>
      <c r="G19" s="39"/>
      <c r="H19" s="40"/>
    </row>
    <row r="20" spans="1:8" ht="12.75">
      <c r="A20" s="34"/>
      <c r="B20" s="34"/>
      <c r="C20" s="34"/>
      <c r="D20" s="34"/>
      <c r="E20" s="34"/>
      <c r="F20" s="34"/>
      <c r="G20" s="39"/>
      <c r="H20" s="40"/>
    </row>
    <row r="21" spans="1:8" ht="12.75">
      <c r="A21" s="34"/>
      <c r="B21" s="34"/>
      <c r="C21" s="34"/>
      <c r="D21" s="34"/>
      <c r="E21" s="34"/>
      <c r="F21" s="34"/>
      <c r="G21" s="39"/>
      <c r="H21" s="40"/>
    </row>
    <row r="22" spans="1:8" ht="12.75">
      <c r="A22" s="34"/>
      <c r="B22" s="34"/>
      <c r="C22" s="34"/>
      <c r="D22" s="34"/>
      <c r="E22" s="34"/>
      <c r="F22" s="34"/>
      <c r="G22" s="39"/>
      <c r="H22" s="40"/>
    </row>
    <row r="23" spans="1:8" ht="12.75">
      <c r="A23" s="34"/>
      <c r="B23" s="34"/>
      <c r="C23" s="34"/>
      <c r="D23" s="34"/>
      <c r="E23" s="34"/>
      <c r="F23" s="34"/>
      <c r="G23" s="39"/>
      <c r="H23" s="40"/>
    </row>
    <row r="24" spans="1:8" ht="12.75">
      <c r="A24" s="34"/>
      <c r="B24" s="34"/>
      <c r="C24" s="34"/>
      <c r="D24" s="34"/>
      <c r="E24" s="34"/>
      <c r="F24" s="34"/>
      <c r="G24" s="39"/>
      <c r="H24" s="40"/>
    </row>
    <row r="25" spans="1:8" ht="12.75">
      <c r="A25" s="34"/>
      <c r="B25" s="34"/>
      <c r="C25" s="34"/>
      <c r="D25" s="34"/>
      <c r="E25" s="34"/>
      <c r="F25" s="34"/>
      <c r="G25" s="39"/>
      <c r="H25" s="40"/>
    </row>
    <row r="26" spans="1:8" ht="12.75">
      <c r="A26" s="34"/>
      <c r="B26" s="34"/>
      <c r="C26" s="34"/>
      <c r="D26" s="34"/>
      <c r="E26" s="34"/>
      <c r="F26" s="34"/>
      <c r="G26" s="39"/>
      <c r="H26" s="40"/>
    </row>
    <row r="27" spans="1:8" ht="12.75">
      <c r="A27" s="34"/>
      <c r="B27" s="34"/>
      <c r="C27" s="34"/>
      <c r="D27" s="34"/>
      <c r="E27" s="34"/>
      <c r="F27" s="34"/>
      <c r="G27" s="39"/>
      <c r="H27" s="40"/>
    </row>
    <row r="28" spans="1:8" ht="12.75">
      <c r="A28" s="34"/>
      <c r="B28" s="34"/>
      <c r="C28" s="34"/>
      <c r="D28" s="34"/>
      <c r="E28" s="34"/>
      <c r="F28" s="34"/>
      <c r="G28" s="39"/>
      <c r="H28" s="40"/>
    </row>
    <row r="29" spans="1:8" ht="12.75">
      <c r="A29" s="34"/>
      <c r="B29" s="34"/>
      <c r="C29" s="34"/>
      <c r="D29" s="34"/>
      <c r="E29" s="34"/>
      <c r="F29" s="34"/>
      <c r="G29" s="39"/>
      <c r="H29" s="40"/>
    </row>
    <row r="30" spans="1:8" ht="12.75">
      <c r="A30" s="34"/>
      <c r="B30" s="34"/>
      <c r="C30" s="34"/>
      <c r="D30" s="34"/>
      <c r="E30" s="34"/>
      <c r="F30" s="34"/>
      <c r="G30" s="39"/>
      <c r="H30" s="40"/>
    </row>
    <row r="31" spans="1:8" ht="12.75">
      <c r="A31" s="34"/>
      <c r="B31" s="34"/>
      <c r="C31" s="34"/>
      <c r="D31" s="34"/>
      <c r="E31" s="34"/>
      <c r="F31" s="34"/>
      <c r="G31" s="39"/>
      <c r="H31" s="40"/>
    </row>
    <row r="32" spans="1:8" ht="12.75">
      <c r="A32" s="34"/>
      <c r="B32" s="34"/>
      <c r="C32" s="34"/>
      <c r="D32" s="34"/>
      <c r="E32" s="34"/>
      <c r="F32" s="34"/>
      <c r="G32" s="39"/>
      <c r="H32" s="40"/>
    </row>
  </sheetData>
  <sheetProtection/>
  <mergeCells count="2">
    <mergeCell ref="A1:B1"/>
    <mergeCell ref="A12:F1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9.57421875" style="0" customWidth="1"/>
    <col min="2" max="2" width="41.00390625" style="0" customWidth="1"/>
    <col min="3" max="3" width="19.57421875" style="0" customWidth="1"/>
    <col min="4" max="4" width="12.7109375" style="0" customWidth="1"/>
    <col min="5" max="5" width="10.7109375" style="0" customWidth="1"/>
    <col min="6" max="6" width="14.57421875" style="0" customWidth="1"/>
    <col min="7" max="7" width="11.57421875" style="0" customWidth="1"/>
  </cols>
  <sheetData>
    <row r="1" ht="12.75">
      <c r="A1" s="10" t="str">
        <f>'Cronograma Físico'!A1</f>
        <v>CHAMADA PÚBLICA MCT / FINEP / CT-INFRA - PROINFRA - 01/2012</v>
      </c>
    </row>
    <row r="3" ht="15" customHeight="1">
      <c r="A3" s="33" t="s">
        <v>455</v>
      </c>
    </row>
    <row r="5" spans="1:2" ht="12.75">
      <c r="A5" s="48"/>
      <c r="B5" s="48"/>
    </row>
    <row r="6" spans="1:3" ht="12.75">
      <c r="A6" s="7" t="s">
        <v>2</v>
      </c>
      <c r="B6" s="7">
        <f>'Cronograma Físico'!B6</f>
        <v>0</v>
      </c>
      <c r="C6" s="40"/>
    </row>
    <row r="7" spans="1:3" ht="12.75">
      <c r="A7" s="7" t="s">
        <v>3</v>
      </c>
      <c r="B7" s="7">
        <f>'Cronograma Físico'!B7</f>
        <v>0</v>
      </c>
      <c r="C7" s="40"/>
    </row>
    <row r="8" spans="1:3" ht="12.75">
      <c r="A8" s="7" t="s">
        <v>433</v>
      </c>
      <c r="B8" s="7" t="str">
        <f>'Cronograma Físico'!B8</f>
        <v>LIMCET V</v>
      </c>
      <c r="C8" s="40"/>
    </row>
    <row r="9" spans="1:2" ht="12.75">
      <c r="A9" s="21"/>
      <c r="B9" s="21"/>
    </row>
    <row r="10" spans="1:7" ht="12.75">
      <c r="A10" s="48"/>
      <c r="B10" s="48"/>
      <c r="C10" s="51"/>
      <c r="D10" s="48"/>
      <c r="E10" s="51"/>
      <c r="F10" s="51"/>
      <c r="G10" s="51"/>
    </row>
    <row r="11" spans="1:7" ht="51" customHeight="1">
      <c r="A11" s="46" t="s">
        <v>434</v>
      </c>
      <c r="B11" s="46" t="s">
        <v>435</v>
      </c>
      <c r="C11" s="46" t="s">
        <v>436</v>
      </c>
      <c r="D11" s="46" t="s">
        <v>442</v>
      </c>
      <c r="E11" s="46" t="s">
        <v>443</v>
      </c>
      <c r="F11" s="28" t="s">
        <v>438</v>
      </c>
      <c r="G11" s="28" t="s">
        <v>439</v>
      </c>
    </row>
    <row r="12" spans="1:7" ht="12.75">
      <c r="A12" s="70" t="s">
        <v>456</v>
      </c>
      <c r="B12" s="71"/>
      <c r="C12" s="71"/>
      <c r="D12" s="71"/>
      <c r="E12" s="71"/>
      <c r="F12" s="68"/>
      <c r="G12" s="4">
        <f>SUM(G13:G34)</f>
        <v>0</v>
      </c>
    </row>
    <row r="13" spans="1:7" ht="12.75">
      <c r="A13" s="34"/>
      <c r="B13" s="34"/>
      <c r="C13" s="54"/>
      <c r="D13" s="34"/>
      <c r="E13" s="54"/>
      <c r="F13" s="53"/>
      <c r="G13" s="62"/>
    </row>
    <row r="14" spans="1:7" ht="12.75">
      <c r="A14" s="34"/>
      <c r="B14" s="34"/>
      <c r="C14" s="54"/>
      <c r="D14" s="34"/>
      <c r="E14" s="54"/>
      <c r="F14" s="53"/>
      <c r="G14" s="62"/>
    </row>
    <row r="15" spans="1:7" ht="12.75">
      <c r="A15" s="34"/>
      <c r="B15" s="34"/>
      <c r="C15" s="54"/>
      <c r="D15" s="34"/>
      <c r="E15" s="54"/>
      <c r="F15" s="53"/>
      <c r="G15" s="62"/>
    </row>
    <row r="16" spans="1:7" ht="12.75">
      <c r="A16" s="34"/>
      <c r="B16" s="34"/>
      <c r="C16" s="54"/>
      <c r="D16" s="34"/>
      <c r="E16" s="54"/>
      <c r="F16" s="53"/>
      <c r="G16" s="62"/>
    </row>
    <row r="17" spans="1:7" ht="12.75">
      <c r="A17" s="34"/>
      <c r="B17" s="34"/>
      <c r="C17" s="54"/>
      <c r="D17" s="34"/>
      <c r="E17" s="54"/>
      <c r="F17" s="53"/>
      <c r="G17" s="62"/>
    </row>
    <row r="18" spans="1:7" ht="12.75">
      <c r="A18" s="34"/>
      <c r="B18" s="34"/>
      <c r="C18" s="54"/>
      <c r="D18" s="34"/>
      <c r="E18" s="54"/>
      <c r="F18" s="53"/>
      <c r="G18" s="62"/>
    </row>
    <row r="19" spans="1:7" ht="12.75">
      <c r="A19" s="34"/>
      <c r="B19" s="34"/>
      <c r="C19" s="54"/>
      <c r="D19" s="34"/>
      <c r="E19" s="54"/>
      <c r="F19" s="53"/>
      <c r="G19" s="62"/>
    </row>
    <row r="20" spans="1:7" ht="12.75">
      <c r="A20" s="34"/>
      <c r="B20" s="34"/>
      <c r="C20" s="54"/>
      <c r="D20" s="34"/>
      <c r="E20" s="54"/>
      <c r="F20" s="53"/>
      <c r="G20" s="62"/>
    </row>
    <row r="21" spans="1:7" ht="12.75">
      <c r="A21" s="34"/>
      <c r="B21" s="34"/>
      <c r="C21" s="54"/>
      <c r="D21" s="34"/>
      <c r="E21" s="54"/>
      <c r="F21" s="53"/>
      <c r="G21" s="62"/>
    </row>
    <row r="22" spans="1:7" ht="12.75">
      <c r="A22" s="34"/>
      <c r="B22" s="34"/>
      <c r="C22" s="54"/>
      <c r="D22" s="34"/>
      <c r="E22" s="54"/>
      <c r="F22" s="53"/>
      <c r="G22" s="62"/>
    </row>
    <row r="23" spans="1:7" ht="12.75">
      <c r="A23" s="34"/>
      <c r="B23" s="34"/>
      <c r="C23" s="54"/>
      <c r="D23" s="34"/>
      <c r="E23" s="54"/>
      <c r="F23" s="53"/>
      <c r="G23" s="62"/>
    </row>
    <row r="24" spans="1:7" ht="12.75">
      <c r="A24" s="34"/>
      <c r="B24" s="34"/>
      <c r="C24" s="54"/>
      <c r="D24" s="34"/>
      <c r="E24" s="54"/>
      <c r="F24" s="53"/>
      <c r="G24" s="62"/>
    </row>
    <row r="25" spans="1:7" ht="12.75">
      <c r="A25" s="34"/>
      <c r="B25" s="34"/>
      <c r="C25" s="54"/>
      <c r="D25" s="34"/>
      <c r="E25" s="54"/>
      <c r="F25" s="53"/>
      <c r="G25" s="62"/>
    </row>
    <row r="26" spans="1:7" ht="12.75">
      <c r="A26" s="34"/>
      <c r="B26" s="34"/>
      <c r="C26" s="54"/>
      <c r="D26" s="34"/>
      <c r="E26" s="54"/>
      <c r="F26" s="53"/>
      <c r="G26" s="62"/>
    </row>
    <row r="27" spans="1:7" ht="12.75">
      <c r="A27" s="34"/>
      <c r="B27" s="34"/>
      <c r="C27" s="54"/>
      <c r="D27" s="34"/>
      <c r="E27" s="54"/>
      <c r="F27" s="53"/>
      <c r="G27" s="62"/>
    </row>
    <row r="28" spans="1:7" ht="12.75">
      <c r="A28" s="34"/>
      <c r="B28" s="34"/>
      <c r="C28" s="54"/>
      <c r="D28" s="34"/>
      <c r="E28" s="54"/>
      <c r="F28" s="53"/>
      <c r="G28" s="62"/>
    </row>
    <row r="29" spans="1:7" ht="12.75">
      <c r="A29" s="34"/>
      <c r="B29" s="34"/>
      <c r="C29" s="54"/>
      <c r="D29" s="34"/>
      <c r="E29" s="54"/>
      <c r="F29" s="53"/>
      <c r="G29" s="62"/>
    </row>
    <row r="30" spans="1:7" ht="12.75">
      <c r="A30" s="34"/>
      <c r="B30" s="34"/>
      <c r="C30" s="54"/>
      <c r="D30" s="34"/>
      <c r="E30" s="54"/>
      <c r="F30" s="53"/>
      <c r="G30" s="62"/>
    </row>
    <row r="31" spans="1:7" ht="12.75">
      <c r="A31" s="34"/>
      <c r="B31" s="34"/>
      <c r="C31" s="54"/>
      <c r="D31" s="34"/>
      <c r="E31" s="54"/>
      <c r="F31" s="53"/>
      <c r="G31" s="62"/>
    </row>
    <row r="32" spans="1:7" ht="12.75">
      <c r="A32" s="34"/>
      <c r="B32" s="34"/>
      <c r="C32" s="54"/>
      <c r="D32" s="34"/>
      <c r="E32" s="54"/>
      <c r="F32" s="53"/>
      <c r="G32" s="62"/>
    </row>
    <row r="33" spans="1:7" ht="12.75">
      <c r="A33" s="34"/>
      <c r="B33" s="34"/>
      <c r="C33" s="54"/>
      <c r="D33" s="34"/>
      <c r="E33" s="54"/>
      <c r="F33" s="53"/>
      <c r="G33" s="62"/>
    </row>
    <row r="34" spans="1:7" ht="12.75">
      <c r="A34" s="34"/>
      <c r="B34" s="34"/>
      <c r="C34" s="54"/>
      <c r="D34" s="34"/>
      <c r="E34" s="54"/>
      <c r="F34" s="53"/>
      <c r="G34" s="62"/>
    </row>
  </sheetData>
  <sheetProtection/>
  <mergeCells count="1">
    <mergeCell ref="A12:F1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5.7109375" style="0" customWidth="1"/>
    <col min="2" max="2" width="41.421875" style="0" customWidth="1"/>
    <col min="3" max="3" width="21.7109375" style="0" customWidth="1"/>
    <col min="4" max="4" width="12.7109375" style="0" customWidth="1"/>
    <col min="5" max="5" width="15.421875" style="0" customWidth="1"/>
    <col min="6" max="6" width="13.28125" style="0" customWidth="1"/>
    <col min="7" max="7" width="16.00390625" style="0" customWidth="1"/>
    <col min="8" max="8" width="15.00390625" style="0" customWidth="1"/>
    <col min="9" max="10" width="12.7109375" style="0" customWidth="1"/>
  </cols>
  <sheetData>
    <row r="1" spans="1:2" ht="12.75">
      <c r="A1" s="69" t="str">
        <f>'Cronograma Físico'!A1</f>
        <v>CHAMADA PÚBLICA MCT / FINEP / CT-INFRA - PROINFRA - 01/2012</v>
      </c>
      <c r="B1" s="65"/>
    </row>
    <row r="3" spans="1:2" ht="15" customHeight="1">
      <c r="A3" s="33" t="s">
        <v>457</v>
      </c>
      <c r="B3" s="33"/>
    </row>
    <row r="5" spans="1:2" ht="12.75">
      <c r="A5" s="48"/>
      <c r="B5" s="48"/>
    </row>
    <row r="6" spans="1:3" ht="12.75">
      <c r="A6" s="7" t="s">
        <v>2</v>
      </c>
      <c r="B6" s="7">
        <f>'Cronograma Físico'!B6</f>
        <v>0</v>
      </c>
      <c r="C6" s="40"/>
    </row>
    <row r="7" spans="1:3" ht="12.75">
      <c r="A7" s="7" t="s">
        <v>3</v>
      </c>
      <c r="B7" s="7">
        <f>'Cronograma Físico'!B7</f>
        <v>0</v>
      </c>
      <c r="C7" s="40"/>
    </row>
    <row r="8" spans="1:3" ht="12.75">
      <c r="A8" s="7" t="s">
        <v>433</v>
      </c>
      <c r="B8" s="7" t="str">
        <f>'Cronograma Físico'!B8</f>
        <v>LIMCET V</v>
      </c>
      <c r="C8" s="40"/>
    </row>
    <row r="9" spans="1:2" ht="12.75">
      <c r="A9" s="21"/>
      <c r="B9" s="21"/>
    </row>
    <row r="10" spans="1:10" ht="12.7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41.25" customHeight="1">
      <c r="A11" s="46" t="s">
        <v>434</v>
      </c>
      <c r="B11" s="46" t="s">
        <v>435</v>
      </c>
      <c r="C11" s="46" t="s">
        <v>436</v>
      </c>
      <c r="D11" s="46" t="s">
        <v>437</v>
      </c>
      <c r="E11" s="28" t="s">
        <v>438</v>
      </c>
      <c r="F11" s="46" t="s">
        <v>439</v>
      </c>
      <c r="G11" s="46" t="s">
        <v>458</v>
      </c>
      <c r="H11" s="46" t="s">
        <v>459</v>
      </c>
      <c r="I11" s="46" t="s">
        <v>460</v>
      </c>
      <c r="J11" s="46" t="s">
        <v>461</v>
      </c>
    </row>
    <row r="12" spans="1:10" ht="12.75">
      <c r="A12" s="70" t="s">
        <v>462</v>
      </c>
      <c r="B12" s="71"/>
      <c r="C12" s="71"/>
      <c r="D12" s="71"/>
      <c r="E12" s="68"/>
      <c r="F12" s="27">
        <f>SUM(F13:F14)</f>
        <v>2330202.0000000005</v>
      </c>
      <c r="G12" s="3"/>
      <c r="H12" s="21"/>
      <c r="I12" s="5" t="s">
        <v>463</v>
      </c>
      <c r="J12" s="5" t="s">
        <v>463</v>
      </c>
    </row>
    <row r="13" spans="1:10" ht="48" customHeight="1">
      <c r="A13" s="34" t="s">
        <v>464</v>
      </c>
      <c r="B13" s="34" t="s">
        <v>465</v>
      </c>
      <c r="C13" s="54" t="s">
        <v>451</v>
      </c>
      <c r="D13" s="54">
        <v>1</v>
      </c>
      <c r="E13" s="15">
        <f>G13*I13</f>
        <v>1870222.0000000002</v>
      </c>
      <c r="F13" s="15">
        <f>E13</f>
        <v>1870222.0000000002</v>
      </c>
      <c r="G13" s="38">
        <v>857900</v>
      </c>
      <c r="I13" s="56">
        <v>2.18</v>
      </c>
      <c r="J13" s="56">
        <v>2.6822</v>
      </c>
    </row>
    <row r="14" spans="1:7" ht="48" customHeight="1">
      <c r="A14" s="61" t="s">
        <v>466</v>
      </c>
      <c r="B14" s="34" t="s">
        <v>467</v>
      </c>
      <c r="C14" s="54" t="s">
        <v>468</v>
      </c>
      <c r="D14" s="54">
        <v>1</v>
      </c>
      <c r="E14" s="20">
        <f>G14*$I$13</f>
        <v>459980.00000000006</v>
      </c>
      <c r="F14" s="15">
        <f>E14</f>
        <v>459980.00000000006</v>
      </c>
      <c r="G14" s="38">
        <v>211000</v>
      </c>
    </row>
    <row r="15" spans="1:6" ht="12.75">
      <c r="A15" s="21"/>
      <c r="B15" s="21"/>
      <c r="C15" s="21"/>
      <c r="D15" s="21"/>
      <c r="E15" s="21"/>
      <c r="F15" s="21"/>
    </row>
  </sheetData>
  <sheetProtection/>
  <mergeCells count="2">
    <mergeCell ref="A1:B1"/>
    <mergeCell ref="A12:E1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9.421875" style="0" customWidth="1"/>
    <col min="2" max="2" width="38.7109375" style="0" customWidth="1"/>
    <col min="3" max="3" width="20.7109375" style="0" customWidth="1"/>
    <col min="4" max="4" width="17.7109375" style="0" customWidth="1"/>
  </cols>
  <sheetData>
    <row r="1" ht="12.75">
      <c r="A1" s="10" t="str">
        <f>'Cronograma Físico'!A1</f>
        <v>CHAMADA PÚBLICA MCT / FINEP / CT-INFRA - PROINFRA - 01/2012</v>
      </c>
    </row>
    <row r="3" spans="1:3" ht="15" customHeight="1">
      <c r="A3" s="33" t="s">
        <v>469</v>
      </c>
      <c r="B3" s="33"/>
      <c r="C3" s="33"/>
    </row>
    <row r="5" spans="1:2" ht="12.75">
      <c r="A5" s="48"/>
      <c r="B5" s="48"/>
    </row>
    <row r="6" spans="1:3" ht="12.75">
      <c r="A6" s="7" t="s">
        <v>2</v>
      </c>
      <c r="B6" s="7">
        <f>'Cronograma Físico'!B6</f>
        <v>0</v>
      </c>
      <c r="C6" s="40"/>
    </row>
    <row r="7" spans="1:3" ht="12.75">
      <c r="A7" s="7" t="s">
        <v>3</v>
      </c>
      <c r="B7" s="7">
        <f>'Cronograma Físico'!B7</f>
        <v>0</v>
      </c>
      <c r="C7" s="40"/>
    </row>
    <row r="8" spans="1:3" ht="12.75">
      <c r="A8" s="7" t="s">
        <v>433</v>
      </c>
      <c r="B8" s="7" t="str">
        <f>'Cronograma Físico'!B8</f>
        <v>LIMCET V</v>
      </c>
      <c r="C8" s="40"/>
    </row>
    <row r="9" spans="1:2" ht="12.75">
      <c r="A9" s="21"/>
      <c r="B9" s="21"/>
    </row>
    <row r="10" spans="1:4" ht="12.75">
      <c r="A10" s="48"/>
      <c r="B10" s="48"/>
      <c r="C10" s="48"/>
      <c r="D10" s="48"/>
    </row>
    <row r="11" spans="1:5" ht="25.5" customHeight="1">
      <c r="A11" s="46" t="s">
        <v>434</v>
      </c>
      <c r="B11" s="46" t="s">
        <v>435</v>
      </c>
      <c r="C11" s="46" t="s">
        <v>442</v>
      </c>
      <c r="D11" s="46" t="s">
        <v>470</v>
      </c>
      <c r="E11" s="40"/>
    </row>
    <row r="12" spans="1:5" ht="12.75">
      <c r="A12" s="70" t="s">
        <v>471</v>
      </c>
      <c r="B12" s="71"/>
      <c r="C12" s="68"/>
      <c r="D12" s="52">
        <f>SUM(D13:D14)</f>
        <v>349530.30000000005</v>
      </c>
      <c r="E12" s="40"/>
    </row>
    <row r="13" spans="1:5" ht="42" customHeight="1">
      <c r="A13" s="34" t="s">
        <v>472</v>
      </c>
      <c r="B13" s="34" t="s">
        <v>473</v>
      </c>
      <c r="C13" s="54" t="s">
        <v>474</v>
      </c>
      <c r="D13" s="15">
        <f>0.15*'Equip Importado'!F13</f>
        <v>280533.30000000005</v>
      </c>
      <c r="E13" s="40"/>
    </row>
    <row r="14" spans="1:5" ht="42" customHeight="1">
      <c r="A14" s="43" t="s">
        <v>475</v>
      </c>
      <c r="B14" s="43" t="s">
        <v>476</v>
      </c>
      <c r="C14" s="54" t="s">
        <v>474</v>
      </c>
      <c r="D14" s="15">
        <f>0.15*'Equip Importado'!F14</f>
        <v>68997</v>
      </c>
      <c r="E14" s="40"/>
    </row>
    <row r="15" spans="1:4" ht="39" customHeight="1">
      <c r="A15" s="21"/>
      <c r="B15" s="21"/>
      <c r="C15" s="21"/>
      <c r="D15" s="21"/>
    </row>
    <row r="16" ht="39" customHeight="1"/>
    <row r="17" ht="39" customHeight="1"/>
    <row r="18" ht="39" customHeight="1"/>
    <row r="19" ht="39" customHeight="1"/>
  </sheetData>
  <sheetProtection/>
  <mergeCells count="1">
    <mergeCell ref="A12:C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 Rosario Zucchi</dc:creator>
  <cp:keywords/>
  <dc:description/>
  <cp:lastModifiedBy>Maria do Rosario Zucchi</cp:lastModifiedBy>
  <dcterms:created xsi:type="dcterms:W3CDTF">2013-04-22T10:02:42Z</dcterms:created>
  <dcterms:modified xsi:type="dcterms:W3CDTF">2018-10-03T15:00:54Z</dcterms:modified>
  <cp:category/>
  <cp:version/>
  <cp:contentType/>
  <cp:contentStatus/>
</cp:coreProperties>
</file>